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 20251222 25.115 RFP-MH-BS-SB-HH Signboard NHIT\"/>
    </mc:Choice>
  </mc:AlternateContent>
  <xr:revisionPtr revIDLastSave="0" documentId="13_ncr:1_{FDD15D63-4D96-4865-9C2A-235CE11E73FC}" xr6:coauthVersionLast="47" xr6:coauthVersionMax="47" xr10:uidLastSave="{00000000-0000-0000-0000-000000000000}"/>
  <bookViews>
    <workbookView xWindow="-118" yWindow="-118" windowWidth="25370" windowHeight="13667" tabRatio="888" firstSheet="1" activeTab="1" xr2:uid="{00000000-000D-0000-FFFF-FFFF00000000}"/>
  </bookViews>
  <sheets>
    <sheet name="Raipur-Sigma" sheetId="18" state="hidden" r:id="rId1"/>
    <sheet name="BOQ" sheetId="12" r:id="rId2"/>
    <sheet name="Rate Summary" sheetId="13" r:id="rId3"/>
    <sheet name="BOQ (Summary)" sheetId="17" state="hidden" r:id="rId4"/>
    <sheet name="Schedule Complete Date" sheetId="1" state="hidden" r:id="rId5"/>
    <sheet name="Panel Rep" sheetId="21" state="hidden" r:id="rId6"/>
    <sheet name="Expansion Joint" sheetId="19" state="hidden" r:id="rId7"/>
    <sheet name="Earthen Shoulder" sheetId="14" state="hidden" r:id="rId8"/>
    <sheet name="Traffic Sign" sheetId="43" r:id="rId9"/>
    <sheet name="Service Road" sheetId="30" r:id="rId10"/>
    <sheet name="Hazard Marker" sheetId="4" r:id="rId11"/>
    <sheet name="Major Junction" sheetId="5" r:id="rId12"/>
    <sheet name="Minor Junction" sheetId="6" r:id="rId13"/>
    <sheet name="Median Opening" sheetId="27" r:id="rId14"/>
    <sheet name="Unauthorized Median Opening" sheetId="34" state="hidden" r:id="rId15"/>
    <sheet name="Curve Improvement" sheetId="35" r:id="rId16"/>
    <sheet name="Road Marking" sheetId="38" state="hidden" r:id="rId17"/>
    <sheet name="Road Studs" sheetId="39" state="hidden" r:id="rId18"/>
    <sheet name="Delineator" sheetId="45" state="hidden" r:id="rId19"/>
    <sheet name="KM, HM" sheetId="29" state="hidden" r:id="rId20"/>
    <sheet name="Boundary Stone" sheetId="28" state="hidden" r:id="rId21"/>
    <sheet name="Solar Blinker" sheetId="8" state="hidden" r:id="rId22"/>
    <sheet name="IM" sheetId="9" state="hidden" r:id="rId23"/>
    <sheet name="Transverse Bar" sheetId="24" state="hidden" r:id="rId24"/>
    <sheet name="MBCB" sheetId="22" state="hidden" r:id="rId25"/>
    <sheet name="MCW Kerb" sheetId="44" state="hidden" r:id="rId26"/>
    <sheet name="Exp. Joint repair" sheetId="25" state="hidden"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_1" localSheetId="26" hidden="1">{#N/A,#N/A,FALSE,"MODULE3"}</definedName>
    <definedName name="\_1" localSheetId="6" hidden="1">{#N/A,#N/A,FALSE,"MODULE3"}</definedName>
    <definedName name="\_1" localSheetId="5" hidden="1">{#N/A,#N/A,FALSE,"MODULE3"}</definedName>
    <definedName name="\_1" hidden="1">{#N/A,#N/A,FALSE,"MODULE3"}</definedName>
    <definedName name="\_2" localSheetId="26" hidden="1">{#N/A,#N/A,FALSE,"MODULE3"}</definedName>
    <definedName name="\_2" localSheetId="6" hidden="1">{#N/A,#N/A,FALSE,"MODULE3"}</definedName>
    <definedName name="\_2" localSheetId="5" hidden="1">{#N/A,#N/A,FALSE,"MODULE3"}</definedName>
    <definedName name="\_2" hidden="1">{#N/A,#N/A,FALSE,"MODULE3"}</definedName>
    <definedName name="\_3" localSheetId="26" hidden="1">{#N/A,#N/A,FALSE,"MODULE3"}</definedName>
    <definedName name="\_3" localSheetId="6" hidden="1">{#N/A,#N/A,FALSE,"MODULE3"}</definedName>
    <definedName name="\_3" localSheetId="5" hidden="1">{#N/A,#N/A,FALSE,"MODULE3"}</definedName>
    <definedName name="\_3" hidden="1">{#N/A,#N/A,FALSE,"MODULE3"}</definedName>
    <definedName name="\0">#REF!</definedName>
    <definedName name="\1">#REF!</definedName>
    <definedName name="\123" hidden="1">#REF!</definedName>
    <definedName name="\1234" hidden="1">#REF!</definedName>
    <definedName name="\12345" hidden="1">#REF!</definedName>
    <definedName name="\a">#REF!</definedName>
    <definedName name="\A1">#REF!</definedName>
    <definedName name="\A10">#REF!</definedName>
    <definedName name="\A13">#REF!</definedName>
    <definedName name="\A16">#REF!</definedName>
    <definedName name="\A19">#REF!</definedName>
    <definedName name="\A2">#REF!</definedName>
    <definedName name="\A22">#REF!</definedName>
    <definedName name="\A25">#REF!</definedName>
    <definedName name="\A28">#REF!</definedName>
    <definedName name="\A3">#REF!</definedName>
    <definedName name="\A5">#REF!</definedName>
    <definedName name="\A7">#REF!</definedName>
    <definedName name="\aa">#REF!</definedName>
    <definedName name="\b">#REF!</definedName>
    <definedName name="\c">#REF!</definedName>
    <definedName name="\d">#REF!</definedName>
    <definedName name="\d\srh.xls">#REF!</definedName>
    <definedName name="\e">#N/A</definedName>
    <definedName name="\f">#REF!</definedName>
    <definedName name="\g">#N/A</definedName>
    <definedName name="\h">#N/A</definedName>
    <definedName name="\i">#REF!</definedName>
    <definedName name="\j">#REF!</definedName>
    <definedName name="\k">#REF!</definedName>
    <definedName name="\l">#N/A</definedName>
    <definedName name="\LARGE">#REF!</definedName>
    <definedName name="\m">#REF!</definedName>
    <definedName name="\MIDDLE">#REF!</definedName>
    <definedName name="\N">#REF!</definedName>
    <definedName name="\o">#N/A</definedName>
    <definedName name="\p">#REF!</definedName>
    <definedName name="\q">#N/A</definedName>
    <definedName name="\r">#REF!</definedName>
    <definedName name="\s">#REF!</definedName>
    <definedName name="\SMALL">#REF!</definedName>
    <definedName name="\t">#REF!</definedName>
    <definedName name="\u">#REF!</definedName>
    <definedName name="\v">#REF!</definedName>
    <definedName name="\w">#REF!</definedName>
    <definedName name="\x">#REF!</definedName>
    <definedName name="\y">#REF!</definedName>
    <definedName name="\z">#N/A</definedName>
    <definedName name="_">#REF!</definedName>
    <definedName name="______________________________can435">43.3</definedName>
    <definedName name="_____________________________can430">40.73</definedName>
    <definedName name="_____________________________can435">43.3</definedName>
    <definedName name="____________________________can430">40.73</definedName>
    <definedName name="____________________________can435">43.3</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_s41" hidden="1">{"form-D1",#N/A,FALSE,"FORM-D1";"form-D1_amt",#N/A,FALSE,"FORM-D1"}</definedName>
    <definedName name="__________________________s41_1" localSheetId="26" hidden="1">{"form-D1",#N/A,FALSE,"FORM-D1";"form-D1_amt",#N/A,FALSE,"FORM-D1"}</definedName>
    <definedName name="__________________________s41_1" localSheetId="6" hidden="1">{"form-D1",#N/A,FALSE,"FORM-D1";"form-D1_amt",#N/A,FALSE,"FORM-D1"}</definedName>
    <definedName name="__________________________s41_1" localSheetId="5" hidden="1">{"form-D1",#N/A,FALSE,"FORM-D1";"form-D1_amt",#N/A,FALSE,"FORM-D1"}</definedName>
    <definedName name="__________________________s41_1" hidden="1">{"form-D1",#N/A,FALSE,"FORM-D1";"form-D1_amt",#N/A,FALSE,"FORM-D1"}</definedName>
    <definedName name="__________________________s41_2" localSheetId="26" hidden="1">{"form-D1",#N/A,FALSE,"FORM-D1";"form-D1_amt",#N/A,FALSE,"FORM-D1"}</definedName>
    <definedName name="__________________________s41_2" localSheetId="6" hidden="1">{"form-D1",#N/A,FALSE,"FORM-D1";"form-D1_amt",#N/A,FALSE,"FORM-D1"}</definedName>
    <definedName name="__________________________s41_2" localSheetId="5" hidden="1">{"form-D1",#N/A,FALSE,"FORM-D1";"form-D1_amt",#N/A,FALSE,"FORM-D1"}</definedName>
    <definedName name="__________________________s41_2" hidden="1">{"form-D1",#N/A,FALSE,"FORM-D1";"form-D1_amt",#N/A,FALSE,"FORM-D1"}</definedName>
    <definedName name="__________________________s41_3" localSheetId="26" hidden="1">{"form-D1",#N/A,FALSE,"FORM-D1";"form-D1_amt",#N/A,FALSE,"FORM-D1"}</definedName>
    <definedName name="__________________________s41_3" localSheetId="6" hidden="1">{"form-D1",#N/A,FALSE,"FORM-D1";"form-D1_amt",#N/A,FALSE,"FORM-D1"}</definedName>
    <definedName name="__________________________s41_3" localSheetId="5" hidden="1">{"form-D1",#N/A,FALSE,"FORM-D1";"form-D1_amt",#N/A,FALSE,"FORM-D1"}</definedName>
    <definedName name="__________________________s41_3" hidden="1">{"form-D1",#N/A,FALSE,"FORM-D1";"form-D1_amt",#N/A,FALSE,"FORM-D1"}</definedName>
    <definedName name="_________________________can430">40.73</definedName>
    <definedName name="_________________________can435">43.3</definedName>
    <definedName name="_________________________s41" hidden="1">{"form-D1",#N/A,FALSE,"FORM-D1";"form-D1_amt",#N/A,FALSE,"FORM-D1"}</definedName>
    <definedName name="_________________________s41_1" localSheetId="26" hidden="1">{"form-D1",#N/A,FALSE,"FORM-D1";"form-D1_amt",#N/A,FALSE,"FORM-D1"}</definedName>
    <definedName name="_________________________s41_1" localSheetId="6" hidden="1">{"form-D1",#N/A,FALSE,"FORM-D1";"form-D1_amt",#N/A,FALSE,"FORM-D1"}</definedName>
    <definedName name="_________________________s41_1" localSheetId="5" hidden="1">{"form-D1",#N/A,FALSE,"FORM-D1";"form-D1_amt",#N/A,FALSE,"FORM-D1"}</definedName>
    <definedName name="_________________________s41_1" hidden="1">{"form-D1",#N/A,FALSE,"FORM-D1";"form-D1_amt",#N/A,FALSE,"FORM-D1"}</definedName>
    <definedName name="_________________________s41_2" localSheetId="26" hidden="1">{"form-D1",#N/A,FALSE,"FORM-D1";"form-D1_amt",#N/A,FALSE,"FORM-D1"}</definedName>
    <definedName name="_________________________s41_2" localSheetId="6" hidden="1">{"form-D1",#N/A,FALSE,"FORM-D1";"form-D1_amt",#N/A,FALSE,"FORM-D1"}</definedName>
    <definedName name="_________________________s41_2" localSheetId="5" hidden="1">{"form-D1",#N/A,FALSE,"FORM-D1";"form-D1_amt",#N/A,FALSE,"FORM-D1"}</definedName>
    <definedName name="_________________________s41_2" hidden="1">{"form-D1",#N/A,FALSE,"FORM-D1";"form-D1_amt",#N/A,FALSE,"FORM-D1"}</definedName>
    <definedName name="_________________________s41_3" localSheetId="26" hidden="1">{"form-D1",#N/A,FALSE,"FORM-D1";"form-D1_amt",#N/A,FALSE,"FORM-D1"}</definedName>
    <definedName name="_________________________s41_3" localSheetId="6" hidden="1">{"form-D1",#N/A,FALSE,"FORM-D1";"form-D1_amt",#N/A,FALSE,"FORM-D1"}</definedName>
    <definedName name="_________________________s41_3" localSheetId="5" hidden="1">{"form-D1",#N/A,FALSE,"FORM-D1";"form-D1_amt",#N/A,FALSE,"FORM-D1"}</definedName>
    <definedName name="_________________________s41_3" hidden="1">{"form-D1",#N/A,FALSE,"FORM-D1";"form-D1_amt",#N/A,FALSE,"FORM-D1"}</definedName>
    <definedName name="________________________can430">40.73</definedName>
    <definedName name="________________________can435">43.3</definedName>
    <definedName name="________________________s41" hidden="1">{"form-D1",#N/A,FALSE,"FORM-D1";"form-D1_amt",#N/A,FALSE,"FORM-D1"}</definedName>
    <definedName name="________________________s41_1" localSheetId="26" hidden="1">{"form-D1",#N/A,FALSE,"FORM-D1";"form-D1_amt",#N/A,FALSE,"FORM-D1"}</definedName>
    <definedName name="________________________s41_1" localSheetId="6" hidden="1">{"form-D1",#N/A,FALSE,"FORM-D1";"form-D1_amt",#N/A,FALSE,"FORM-D1"}</definedName>
    <definedName name="________________________s41_1" localSheetId="5" hidden="1">{"form-D1",#N/A,FALSE,"FORM-D1";"form-D1_amt",#N/A,FALSE,"FORM-D1"}</definedName>
    <definedName name="________________________s41_1" hidden="1">{"form-D1",#N/A,FALSE,"FORM-D1";"form-D1_amt",#N/A,FALSE,"FORM-D1"}</definedName>
    <definedName name="________________________s41_2" localSheetId="26" hidden="1">{"form-D1",#N/A,FALSE,"FORM-D1";"form-D1_amt",#N/A,FALSE,"FORM-D1"}</definedName>
    <definedName name="________________________s41_2" localSheetId="6" hidden="1">{"form-D1",#N/A,FALSE,"FORM-D1";"form-D1_amt",#N/A,FALSE,"FORM-D1"}</definedName>
    <definedName name="________________________s41_2" localSheetId="5" hidden="1">{"form-D1",#N/A,FALSE,"FORM-D1";"form-D1_amt",#N/A,FALSE,"FORM-D1"}</definedName>
    <definedName name="________________________s41_2" hidden="1">{"form-D1",#N/A,FALSE,"FORM-D1";"form-D1_amt",#N/A,FALSE,"FORM-D1"}</definedName>
    <definedName name="________________________s41_3" localSheetId="26" hidden="1">{"form-D1",#N/A,FALSE,"FORM-D1";"form-D1_amt",#N/A,FALSE,"FORM-D1"}</definedName>
    <definedName name="________________________s41_3" localSheetId="6" hidden="1">{"form-D1",#N/A,FALSE,"FORM-D1";"form-D1_amt",#N/A,FALSE,"FORM-D1"}</definedName>
    <definedName name="________________________s41_3" localSheetId="5" hidden="1">{"form-D1",#N/A,FALSE,"FORM-D1";"form-D1_amt",#N/A,FALSE,"FORM-D1"}</definedName>
    <definedName name="________________________s41_3" hidden="1">{"form-D1",#N/A,FALSE,"FORM-D1";"form-D1_amt",#N/A,FALSE,"FORM-D1"}</definedName>
    <definedName name="________________________xx1" hidden="1">{"'Typical Costs Estimates'!$C$158:$H$161"}</definedName>
    <definedName name="_______________________can430">40.73</definedName>
    <definedName name="_______________________can435">43.3</definedName>
    <definedName name="_______________________s41" hidden="1">{"form-D1",#N/A,FALSE,"FORM-D1";"form-D1_amt",#N/A,FALSE,"FORM-D1"}</definedName>
    <definedName name="_______________________s41_1" localSheetId="26" hidden="1">{"form-D1",#N/A,FALSE,"FORM-D1";"form-D1_amt",#N/A,FALSE,"FORM-D1"}</definedName>
    <definedName name="_______________________s41_1" localSheetId="6" hidden="1">{"form-D1",#N/A,FALSE,"FORM-D1";"form-D1_amt",#N/A,FALSE,"FORM-D1"}</definedName>
    <definedName name="_______________________s41_1" localSheetId="5" hidden="1">{"form-D1",#N/A,FALSE,"FORM-D1";"form-D1_amt",#N/A,FALSE,"FORM-D1"}</definedName>
    <definedName name="_______________________s41_1" hidden="1">{"form-D1",#N/A,FALSE,"FORM-D1";"form-D1_amt",#N/A,FALSE,"FORM-D1"}</definedName>
    <definedName name="_______________________s41_2" localSheetId="26" hidden="1">{"form-D1",#N/A,FALSE,"FORM-D1";"form-D1_amt",#N/A,FALSE,"FORM-D1"}</definedName>
    <definedName name="_______________________s41_2" localSheetId="6" hidden="1">{"form-D1",#N/A,FALSE,"FORM-D1";"form-D1_amt",#N/A,FALSE,"FORM-D1"}</definedName>
    <definedName name="_______________________s41_2" localSheetId="5" hidden="1">{"form-D1",#N/A,FALSE,"FORM-D1";"form-D1_amt",#N/A,FALSE,"FORM-D1"}</definedName>
    <definedName name="_______________________s41_2" hidden="1">{"form-D1",#N/A,FALSE,"FORM-D1";"form-D1_amt",#N/A,FALSE,"FORM-D1"}</definedName>
    <definedName name="_______________________s41_3" localSheetId="26" hidden="1">{"form-D1",#N/A,FALSE,"FORM-D1";"form-D1_amt",#N/A,FALSE,"FORM-D1"}</definedName>
    <definedName name="_______________________s41_3" localSheetId="6" hidden="1">{"form-D1",#N/A,FALSE,"FORM-D1";"form-D1_amt",#N/A,FALSE,"FORM-D1"}</definedName>
    <definedName name="_______________________s41_3" localSheetId="5" hidden="1">{"form-D1",#N/A,FALSE,"FORM-D1";"form-D1_amt",#N/A,FALSE,"FORM-D1"}</definedName>
    <definedName name="_______________________s41_3" hidden="1">{"form-D1",#N/A,FALSE,"FORM-D1";"form-D1_amt",#N/A,FALSE,"FORM-D1"}</definedName>
    <definedName name="_______________________tfd1">#REF!</definedName>
    <definedName name="_______________________tfd2">#REF!</definedName>
    <definedName name="_______________________tfd3">#REF!</definedName>
    <definedName name="_______________________tfd4">#REF!</definedName>
    <definedName name="_______________________thk1">#REF!</definedName>
    <definedName name="_______________________thk2">#REF!</definedName>
    <definedName name="_______________________tr1">#REF!</definedName>
    <definedName name="_______________________tr1800">#REF!</definedName>
    <definedName name="_______________________tr6001">#REF!</definedName>
    <definedName name="_______________________tr900">#REF!</definedName>
    <definedName name="_______________________xx1" hidden="1">{"'Typical Costs Estimates'!$C$158:$H$161"}</definedName>
    <definedName name="______________________aa1">#REF!</definedName>
    <definedName name="______________________aaa1">#REF!</definedName>
    <definedName name="______________________AAS1">#REF!</definedName>
    <definedName name="______________________ang1">#REF!</definedName>
    <definedName name="______________________Ast1">#REF!</definedName>
    <definedName name="______________________b1">#REF!</definedName>
    <definedName name="______________________B5">#REF!</definedName>
    <definedName name="______________________BBS1">#REF!</definedName>
    <definedName name="______________________Bcw1">#REF!</definedName>
    <definedName name="______________________Bhh1">#REF!</definedName>
    <definedName name="______________________Bhw1">#REF!</definedName>
    <definedName name="______________________brt1">#REF!</definedName>
    <definedName name="______________________brt2">#REF!</definedName>
    <definedName name="______________________can430">40.73</definedName>
    <definedName name="______________________can435">43.3</definedName>
    <definedName name="______________________CCS1">#REF!</definedName>
    <definedName name="______________________CGS2">#REF!</definedName>
    <definedName name="______________________cov1">#REF!</definedName>
    <definedName name="______________________d1">#REF!</definedName>
    <definedName name="______________________DDS1">#REF!</definedName>
    <definedName name="______________________dls1">#REF!</definedName>
    <definedName name="______________________dls2">#REF!</definedName>
    <definedName name="______________________dms1">#REF!</definedName>
    <definedName name="______________________dms2">#REF!</definedName>
    <definedName name="______________________ECC1">#REF!</definedName>
    <definedName name="______________________ECC2">#REF!</definedName>
    <definedName name="______________________Ind1">#REF!</definedName>
    <definedName name="______________________Ind3">#REF!</definedName>
    <definedName name="______________________Ind4">#REF!</definedName>
    <definedName name="______________________Iri1">#REF!</definedName>
    <definedName name="______________________Iri2">#REF!</definedName>
    <definedName name="______________________Iro1">#REF!</definedName>
    <definedName name="______________________Iro2">#REF!</definedName>
    <definedName name="______________________IV65537">'[1]Steel-Circular'!#REF!</definedName>
    <definedName name="______________________LS1">#REF!</definedName>
    <definedName name="______________________n12">#REF!</definedName>
    <definedName name="______________________nbr1">#REF!</definedName>
    <definedName name="______________________nbr2">#REF!</definedName>
    <definedName name="______________________Od1">#REF!</definedName>
    <definedName name="______________________Od3">#REF!</definedName>
    <definedName name="______________________Od4">#REF!</definedName>
    <definedName name="______________________pcc5">#REF!</definedName>
    <definedName name="______________________pd1">#REF!</definedName>
    <definedName name="______________________pd2">#REF!</definedName>
    <definedName name="______________________pdh1">#REF!</definedName>
    <definedName name="______________________pdh2">#REF!</definedName>
    <definedName name="______________________pdl1">#REF!</definedName>
    <definedName name="______________________pdl2">#REF!</definedName>
    <definedName name="______________________pdw1">#REF!</definedName>
    <definedName name="______________________pdw2">#REF!</definedName>
    <definedName name="______________________PP1">#REF!</definedName>
    <definedName name="______________________PP2">#REF!</definedName>
    <definedName name="______________________PP3">#REF!</definedName>
    <definedName name="______________________PPS1">#REF!</definedName>
    <definedName name="______________________PPS2">#REF!</definedName>
    <definedName name="______________________PPS3">#REF!</definedName>
    <definedName name="______________________ptb1">#REF!</definedName>
    <definedName name="______________________rb70">#REF!</definedName>
    <definedName name="______________________rf70">#REF!</definedName>
    <definedName name="______________________rt1233">#REF!</definedName>
    <definedName name="______________________s41" hidden="1">{"form-D1",#N/A,FALSE,"FORM-D1";"form-D1_amt",#N/A,FALSE,"FORM-D1"}</definedName>
    <definedName name="______________________s41_1" localSheetId="26" hidden="1">{"form-D1",#N/A,FALSE,"FORM-D1";"form-D1_amt",#N/A,FALSE,"FORM-D1"}</definedName>
    <definedName name="______________________s41_1" localSheetId="6" hidden="1">{"form-D1",#N/A,FALSE,"FORM-D1";"form-D1_amt",#N/A,FALSE,"FORM-D1"}</definedName>
    <definedName name="______________________s41_1" localSheetId="5" hidden="1">{"form-D1",#N/A,FALSE,"FORM-D1";"form-D1_amt",#N/A,FALSE,"FORM-D1"}</definedName>
    <definedName name="______________________s41_1" hidden="1">{"form-D1",#N/A,FALSE,"FORM-D1";"form-D1_amt",#N/A,FALSE,"FORM-D1"}</definedName>
    <definedName name="______________________s41_2" localSheetId="26" hidden="1">{"form-D1",#N/A,FALSE,"FORM-D1";"form-D1_amt",#N/A,FALSE,"FORM-D1"}</definedName>
    <definedName name="______________________s41_2" localSheetId="6" hidden="1">{"form-D1",#N/A,FALSE,"FORM-D1";"form-D1_amt",#N/A,FALSE,"FORM-D1"}</definedName>
    <definedName name="______________________s41_2" localSheetId="5" hidden="1">{"form-D1",#N/A,FALSE,"FORM-D1";"form-D1_amt",#N/A,FALSE,"FORM-D1"}</definedName>
    <definedName name="______________________s41_2" hidden="1">{"form-D1",#N/A,FALSE,"FORM-D1";"form-D1_amt",#N/A,FALSE,"FORM-D1"}</definedName>
    <definedName name="______________________s41_3" localSheetId="26" hidden="1">{"form-D1",#N/A,FALSE,"FORM-D1";"form-D1_amt",#N/A,FALSE,"FORM-D1"}</definedName>
    <definedName name="______________________s41_3" localSheetId="6" hidden="1">{"form-D1",#N/A,FALSE,"FORM-D1";"form-D1_amt",#N/A,FALSE,"FORM-D1"}</definedName>
    <definedName name="______________________s41_3" localSheetId="5" hidden="1">{"form-D1",#N/A,FALSE,"FORM-D1";"form-D1_amt",#N/A,FALSE,"FORM-D1"}</definedName>
    <definedName name="______________________s41_3" hidden="1">{"form-D1",#N/A,FALSE,"FORM-D1";"form-D1_amt",#N/A,FALSE,"FORM-D1"}</definedName>
    <definedName name="______________________shr28">#REF!</definedName>
    <definedName name="______________________shr56">#REF!</definedName>
    <definedName name="______________________shr7">#REF!</definedName>
    <definedName name="______________________srb1">#REF!</definedName>
    <definedName name="______________________srb2">#REF!</definedName>
    <definedName name="______________________st1">#REF!</definedName>
    <definedName name="______________________st2">#REF!</definedName>
    <definedName name="______________________st3">#REF!</definedName>
    <definedName name="______________________st4">#REF!</definedName>
    <definedName name="______________________st5">#REF!</definedName>
    <definedName name="______________________tf1">#REF!</definedName>
    <definedName name="______________________tf2">#REF!</definedName>
    <definedName name="______________________tf3">#REF!</definedName>
    <definedName name="______________________tf4">#REF!</definedName>
    <definedName name="______________________tfd1">#REF!</definedName>
    <definedName name="______________________tfd2">#REF!</definedName>
    <definedName name="______________________tfd3">#REF!</definedName>
    <definedName name="______________________tfd4">#REF!</definedName>
    <definedName name="______________________thk1">#REF!</definedName>
    <definedName name="______________________thk2">#REF!</definedName>
    <definedName name="______________________tr1">#REF!</definedName>
    <definedName name="______________________tr1800">#REF!</definedName>
    <definedName name="______________________tr2">#REF!</definedName>
    <definedName name="______________________tr3">#REF!</definedName>
    <definedName name="______________________tr6001">#REF!</definedName>
    <definedName name="______________________tr900">#REF!</definedName>
    <definedName name="______________________trd1">#REF!</definedName>
    <definedName name="______________________trd2">#REF!</definedName>
    <definedName name="______________________trd3">#REF!</definedName>
    <definedName name="______________________xx1" hidden="1">{"'Typical Costs Estimates'!$C$158:$H$161"}</definedName>
    <definedName name="_____________________aa1">#REF!</definedName>
    <definedName name="_____________________aaa1">#REF!</definedName>
    <definedName name="_____________________AAS1">#REF!</definedName>
    <definedName name="_____________________ang1">#REF!</definedName>
    <definedName name="_____________________Ast1">#REF!</definedName>
    <definedName name="_____________________Ast2">#REF!</definedName>
    <definedName name="_____________________b1">#REF!</definedName>
    <definedName name="_____________________B5">#REF!</definedName>
    <definedName name="_____________________BBS1">#REF!</definedName>
    <definedName name="_____________________Bcw1">#REF!</definedName>
    <definedName name="_____________________Bhh1">#REF!</definedName>
    <definedName name="_____________________Bhw1">#REF!</definedName>
    <definedName name="_____________________brt1">#REF!</definedName>
    <definedName name="_____________________brt2">#REF!</definedName>
    <definedName name="_____________________can430">40.73</definedName>
    <definedName name="_____________________can435">43.3</definedName>
    <definedName name="_____________________CCS1">#REF!</definedName>
    <definedName name="_____________________CGS2">#REF!</definedName>
    <definedName name="_____________________cov1">#REF!</definedName>
    <definedName name="_____________________d1">#REF!</definedName>
    <definedName name="_____________________DDS1">#REF!</definedName>
    <definedName name="_____________________dls1">#REF!</definedName>
    <definedName name="_____________________dls2">#REF!</definedName>
    <definedName name="_____________________dms1">#REF!</definedName>
    <definedName name="_____________________dms2">#REF!</definedName>
    <definedName name="_____________________ECC1">#REF!</definedName>
    <definedName name="_____________________ECC2">#REF!</definedName>
    <definedName name="_____________________Ind1">#REF!</definedName>
    <definedName name="_____________________Ind3">#REF!</definedName>
    <definedName name="_____________________Ind4">#REF!</definedName>
    <definedName name="_____________________Iri1">#REF!</definedName>
    <definedName name="_____________________Iri2">#REF!</definedName>
    <definedName name="_____________________Iro1">#REF!</definedName>
    <definedName name="_____________________Iro2">#REF!</definedName>
    <definedName name="_____________________IV65537">'[1]Steel-Circular'!#REF!</definedName>
    <definedName name="_____________________LS1">#REF!</definedName>
    <definedName name="_____________________n12">#REF!</definedName>
    <definedName name="_____________________nbr1">#REF!</definedName>
    <definedName name="_____________________nbr2">#REF!</definedName>
    <definedName name="_____________________obm1">#REF!</definedName>
    <definedName name="_____________________obm2">#REF!</definedName>
    <definedName name="_____________________obm3">#REF!</definedName>
    <definedName name="_____________________obm4">#REF!</definedName>
    <definedName name="_____________________Od1">#REF!</definedName>
    <definedName name="_____________________Od3">#REF!</definedName>
    <definedName name="_____________________Od4">#REF!</definedName>
    <definedName name="_____________________osf1">#REF!</definedName>
    <definedName name="_____________________osf2">#REF!</definedName>
    <definedName name="_____________________osf3">#REF!</definedName>
    <definedName name="_____________________osf4">#REF!</definedName>
    <definedName name="_____________________pcc5">#REF!</definedName>
    <definedName name="_____________________pd1">#REF!</definedName>
    <definedName name="_____________________pd2">#REF!</definedName>
    <definedName name="_____________________pdh1">#REF!</definedName>
    <definedName name="_____________________pdh2">#REF!</definedName>
    <definedName name="_____________________pdl1">#REF!</definedName>
    <definedName name="_____________________pdl2">#REF!</definedName>
    <definedName name="_____________________pdw1">#REF!</definedName>
    <definedName name="_____________________pdw2">#REF!</definedName>
    <definedName name="_____________________PP1">#REF!</definedName>
    <definedName name="_____________________PP2">#REF!</definedName>
    <definedName name="_____________________PP3">#REF!</definedName>
    <definedName name="_____________________PPS1">#REF!</definedName>
    <definedName name="_____________________PPS2">#REF!</definedName>
    <definedName name="_____________________PPS3">#REF!</definedName>
    <definedName name="_____________________ptb1">#REF!</definedName>
    <definedName name="_____________________rb70">#REF!</definedName>
    <definedName name="_____________________rf70">#REF!</definedName>
    <definedName name="_____________________rt1233">#REF!</definedName>
    <definedName name="_____________________s41" hidden="1">{"form-D1",#N/A,FALSE,"FORM-D1";"form-D1_amt",#N/A,FALSE,"FORM-D1"}</definedName>
    <definedName name="_____________________s41_1" localSheetId="26" hidden="1">{"form-D1",#N/A,FALSE,"FORM-D1";"form-D1_amt",#N/A,FALSE,"FORM-D1"}</definedName>
    <definedName name="_____________________s41_1" localSheetId="6" hidden="1">{"form-D1",#N/A,FALSE,"FORM-D1";"form-D1_amt",#N/A,FALSE,"FORM-D1"}</definedName>
    <definedName name="_____________________s41_1" localSheetId="5" hidden="1">{"form-D1",#N/A,FALSE,"FORM-D1";"form-D1_amt",#N/A,FALSE,"FORM-D1"}</definedName>
    <definedName name="_____________________s41_1" hidden="1">{"form-D1",#N/A,FALSE,"FORM-D1";"form-D1_amt",#N/A,FALSE,"FORM-D1"}</definedName>
    <definedName name="_____________________s41_2" localSheetId="26" hidden="1">{"form-D1",#N/A,FALSE,"FORM-D1";"form-D1_amt",#N/A,FALSE,"FORM-D1"}</definedName>
    <definedName name="_____________________s41_2" localSheetId="6" hidden="1">{"form-D1",#N/A,FALSE,"FORM-D1";"form-D1_amt",#N/A,FALSE,"FORM-D1"}</definedName>
    <definedName name="_____________________s41_2" localSheetId="5" hidden="1">{"form-D1",#N/A,FALSE,"FORM-D1";"form-D1_amt",#N/A,FALSE,"FORM-D1"}</definedName>
    <definedName name="_____________________s41_2" hidden="1">{"form-D1",#N/A,FALSE,"FORM-D1";"form-D1_amt",#N/A,FALSE,"FORM-D1"}</definedName>
    <definedName name="_____________________s41_3" localSheetId="26" hidden="1">{"form-D1",#N/A,FALSE,"FORM-D1";"form-D1_amt",#N/A,FALSE,"FORM-D1"}</definedName>
    <definedName name="_____________________s41_3" localSheetId="6" hidden="1">{"form-D1",#N/A,FALSE,"FORM-D1";"form-D1_amt",#N/A,FALSE,"FORM-D1"}</definedName>
    <definedName name="_____________________s41_3" localSheetId="5" hidden="1">{"form-D1",#N/A,FALSE,"FORM-D1";"form-D1_amt",#N/A,FALSE,"FORM-D1"}</definedName>
    <definedName name="_____________________s41_3" hidden="1">{"form-D1",#N/A,FALSE,"FORM-D1";"form-D1_amt",#N/A,FALSE,"FORM-D1"}</definedName>
    <definedName name="_____________________sbm1">#REF!</definedName>
    <definedName name="_____________________sbm2">#REF!</definedName>
    <definedName name="_____________________sbm3">#REF!</definedName>
    <definedName name="_____________________sbm4">#REF!</definedName>
    <definedName name="_____________________shr28">#REF!</definedName>
    <definedName name="_____________________shr56">#REF!</definedName>
    <definedName name="_____________________shr7">#REF!</definedName>
    <definedName name="_____________________srb1">#REF!</definedName>
    <definedName name="_____________________srb2">#REF!</definedName>
    <definedName name="_____________________ssf1">#REF!</definedName>
    <definedName name="_____________________ssf2">#REF!</definedName>
    <definedName name="_____________________ssf3">#REF!</definedName>
    <definedName name="_____________________ssf4">#REF!</definedName>
    <definedName name="_____________________st1">#REF!</definedName>
    <definedName name="_____________________st2">#REF!</definedName>
    <definedName name="_____________________st3">#REF!</definedName>
    <definedName name="_____________________st4">#REF!</definedName>
    <definedName name="_____________________st5">#REF!</definedName>
    <definedName name="_____________________tf1">#REF!</definedName>
    <definedName name="_____________________tf2">#REF!</definedName>
    <definedName name="_____________________tf3">#REF!</definedName>
    <definedName name="_____________________tf4">#REF!</definedName>
    <definedName name="_____________________tfd1">#REF!</definedName>
    <definedName name="_____________________tfd2">#REF!</definedName>
    <definedName name="_____________________tfd3">#REF!</definedName>
    <definedName name="_____________________tfd4">#REF!</definedName>
    <definedName name="_____________________thk1">#REF!</definedName>
    <definedName name="_____________________thk2">#REF!</definedName>
    <definedName name="_____________________tr1">#REF!</definedName>
    <definedName name="_____________________tr2">#REF!</definedName>
    <definedName name="_____________________tr3">#REF!</definedName>
    <definedName name="_____________________trd1">#REF!</definedName>
    <definedName name="_____________________trd2">#REF!</definedName>
    <definedName name="_____________________trd3">#REF!</definedName>
    <definedName name="_____________________wcg1">#REF!</definedName>
    <definedName name="____________________aa1">#REF!</definedName>
    <definedName name="____________________aaa1">#REF!</definedName>
    <definedName name="____________________AAS1">#REF!</definedName>
    <definedName name="____________________ang1">#REF!</definedName>
    <definedName name="____________________Ast1">#REF!</definedName>
    <definedName name="____________________Ast2">#REF!</definedName>
    <definedName name="____________________b1">#REF!</definedName>
    <definedName name="____________________B5">#REF!</definedName>
    <definedName name="____________________BBS1">#REF!</definedName>
    <definedName name="____________________Bcw1">#REF!</definedName>
    <definedName name="____________________Bhh1">#REF!</definedName>
    <definedName name="____________________Bhw1">#REF!</definedName>
    <definedName name="____________________brt1">#REF!</definedName>
    <definedName name="____________________brt2">#REF!</definedName>
    <definedName name="____________________can430">40.73</definedName>
    <definedName name="____________________can435">43.3</definedName>
    <definedName name="____________________CCS1">#REF!</definedName>
    <definedName name="____________________CGS2">#REF!</definedName>
    <definedName name="____________________cov1">#REF!</definedName>
    <definedName name="____________________d1">#REF!</definedName>
    <definedName name="____________________DDS1">#REF!</definedName>
    <definedName name="____________________dls1">#REF!</definedName>
    <definedName name="____________________dls2">#REF!</definedName>
    <definedName name="____________________dms1">#REF!</definedName>
    <definedName name="____________________dms2">#REF!</definedName>
    <definedName name="____________________ECC1">#REF!</definedName>
    <definedName name="____________________ECC2">#REF!</definedName>
    <definedName name="____________________Ind1">#REF!</definedName>
    <definedName name="____________________Ind3">#REF!</definedName>
    <definedName name="____________________Ind4">#REF!</definedName>
    <definedName name="____________________Iri1">#REF!</definedName>
    <definedName name="____________________Iri2">#REF!</definedName>
    <definedName name="____________________Iro1">#REF!</definedName>
    <definedName name="____________________Iro2">#REF!</definedName>
    <definedName name="____________________IV65537">'[1]Steel-Circular'!#REF!</definedName>
    <definedName name="____________________LS1">#REF!</definedName>
    <definedName name="____________________n12">#REF!</definedName>
    <definedName name="____________________nbr1">#REF!</definedName>
    <definedName name="____________________nbr2">#REF!</definedName>
    <definedName name="____________________obm1">#REF!</definedName>
    <definedName name="____________________obm2">#REF!</definedName>
    <definedName name="____________________obm3">#REF!</definedName>
    <definedName name="____________________obm4">#REF!</definedName>
    <definedName name="____________________Od1">#REF!</definedName>
    <definedName name="____________________Od3">#REF!</definedName>
    <definedName name="____________________Od4">#REF!</definedName>
    <definedName name="____________________osf1">#REF!</definedName>
    <definedName name="____________________osf2">#REF!</definedName>
    <definedName name="____________________osf3">#REF!</definedName>
    <definedName name="____________________osf4">#REF!</definedName>
    <definedName name="____________________pcc5">#REF!</definedName>
    <definedName name="____________________pd1">#REF!</definedName>
    <definedName name="____________________pd2">#REF!</definedName>
    <definedName name="____________________pdh1">#REF!</definedName>
    <definedName name="____________________pdh2">#REF!</definedName>
    <definedName name="____________________pdl1">#REF!</definedName>
    <definedName name="____________________pdl2">#REF!</definedName>
    <definedName name="____________________pdw1">#REF!</definedName>
    <definedName name="____________________pdw2">#REF!</definedName>
    <definedName name="____________________PP1">#REF!</definedName>
    <definedName name="____________________PP2">#REF!</definedName>
    <definedName name="____________________PP3">#REF!</definedName>
    <definedName name="____________________PPS1">#REF!</definedName>
    <definedName name="____________________PPS2">#REF!</definedName>
    <definedName name="____________________PPS3">#REF!</definedName>
    <definedName name="____________________ptb1">#REF!</definedName>
    <definedName name="____________________rb70">#REF!</definedName>
    <definedName name="____________________rf70">#REF!</definedName>
    <definedName name="____________________rt1233">#REF!</definedName>
    <definedName name="____________________s41" hidden="1">{"form-D1",#N/A,FALSE,"FORM-D1";"form-D1_amt",#N/A,FALSE,"FORM-D1"}</definedName>
    <definedName name="____________________s41_1" localSheetId="26" hidden="1">{"form-D1",#N/A,FALSE,"FORM-D1";"form-D1_amt",#N/A,FALSE,"FORM-D1"}</definedName>
    <definedName name="____________________s41_1" localSheetId="6" hidden="1">{"form-D1",#N/A,FALSE,"FORM-D1";"form-D1_amt",#N/A,FALSE,"FORM-D1"}</definedName>
    <definedName name="____________________s41_1" localSheetId="5" hidden="1">{"form-D1",#N/A,FALSE,"FORM-D1";"form-D1_amt",#N/A,FALSE,"FORM-D1"}</definedName>
    <definedName name="____________________s41_1" hidden="1">{"form-D1",#N/A,FALSE,"FORM-D1";"form-D1_amt",#N/A,FALSE,"FORM-D1"}</definedName>
    <definedName name="____________________s41_2" localSheetId="26" hidden="1">{"form-D1",#N/A,FALSE,"FORM-D1";"form-D1_amt",#N/A,FALSE,"FORM-D1"}</definedName>
    <definedName name="____________________s41_2" localSheetId="6" hidden="1">{"form-D1",#N/A,FALSE,"FORM-D1";"form-D1_amt",#N/A,FALSE,"FORM-D1"}</definedName>
    <definedName name="____________________s41_2" localSheetId="5" hidden="1">{"form-D1",#N/A,FALSE,"FORM-D1";"form-D1_amt",#N/A,FALSE,"FORM-D1"}</definedName>
    <definedName name="____________________s41_2" hidden="1">{"form-D1",#N/A,FALSE,"FORM-D1";"form-D1_amt",#N/A,FALSE,"FORM-D1"}</definedName>
    <definedName name="____________________s41_3" localSheetId="26" hidden="1">{"form-D1",#N/A,FALSE,"FORM-D1";"form-D1_amt",#N/A,FALSE,"FORM-D1"}</definedName>
    <definedName name="____________________s41_3" localSheetId="6" hidden="1">{"form-D1",#N/A,FALSE,"FORM-D1";"form-D1_amt",#N/A,FALSE,"FORM-D1"}</definedName>
    <definedName name="____________________s41_3" localSheetId="5" hidden="1">{"form-D1",#N/A,FALSE,"FORM-D1";"form-D1_amt",#N/A,FALSE,"FORM-D1"}</definedName>
    <definedName name="____________________s41_3" hidden="1">{"form-D1",#N/A,FALSE,"FORM-D1";"form-D1_amt",#N/A,FALSE,"FORM-D1"}</definedName>
    <definedName name="____________________sbm1">#REF!</definedName>
    <definedName name="____________________sbm2">#REF!</definedName>
    <definedName name="____________________sbm3">#REF!</definedName>
    <definedName name="____________________sbm4">#REF!</definedName>
    <definedName name="____________________shr28">#REF!</definedName>
    <definedName name="____________________shr56">#REF!</definedName>
    <definedName name="____________________shr7">#REF!</definedName>
    <definedName name="____________________srb1">#REF!</definedName>
    <definedName name="____________________srb2">#REF!</definedName>
    <definedName name="____________________ssf1">#REF!</definedName>
    <definedName name="____________________ssf2">#REF!</definedName>
    <definedName name="____________________ssf3">#REF!</definedName>
    <definedName name="____________________ssf4">#REF!</definedName>
    <definedName name="____________________st1">#REF!</definedName>
    <definedName name="____________________st2">#REF!</definedName>
    <definedName name="____________________st3">#REF!</definedName>
    <definedName name="____________________st4">#REF!</definedName>
    <definedName name="____________________st5">#REF!</definedName>
    <definedName name="____________________tf1">#REF!</definedName>
    <definedName name="____________________tf2">#REF!</definedName>
    <definedName name="____________________tf3">#REF!</definedName>
    <definedName name="____________________tf4">#REF!</definedName>
    <definedName name="____________________tfd1">#REF!</definedName>
    <definedName name="____________________tfd2">#REF!</definedName>
    <definedName name="____________________tfd3">#REF!</definedName>
    <definedName name="____________________tfd4">#REF!</definedName>
    <definedName name="____________________thk1">#REF!</definedName>
    <definedName name="____________________thk2">#REF!</definedName>
    <definedName name="____________________tr1">#REF!</definedName>
    <definedName name="____________________tr1800">#REF!</definedName>
    <definedName name="____________________tr2">#REF!</definedName>
    <definedName name="____________________tr3">#REF!</definedName>
    <definedName name="____________________tr6001">#REF!</definedName>
    <definedName name="____________________tr900">#REF!</definedName>
    <definedName name="____________________trd1">#REF!</definedName>
    <definedName name="____________________trd2">#REF!</definedName>
    <definedName name="____________________trd3">#REF!</definedName>
    <definedName name="____________________wcg1">#REF!</definedName>
    <definedName name="____________________xx1" hidden="1">{"'Typical Costs Estimates'!$C$158:$H$161"}</definedName>
    <definedName name="___________________aa1">#REF!</definedName>
    <definedName name="___________________aaa1">#REF!</definedName>
    <definedName name="___________________AAS1">#REF!</definedName>
    <definedName name="___________________ang1">#REF!</definedName>
    <definedName name="___________________Ast1">#REF!</definedName>
    <definedName name="___________________Ast2">#REF!</definedName>
    <definedName name="___________________b1">#REF!</definedName>
    <definedName name="___________________B5">#REF!</definedName>
    <definedName name="___________________BBS1">#REF!</definedName>
    <definedName name="___________________Bcw1">#REF!</definedName>
    <definedName name="___________________Bhh1">#REF!</definedName>
    <definedName name="___________________Bhw1">#REF!</definedName>
    <definedName name="___________________brt1">#REF!</definedName>
    <definedName name="___________________brt2">#REF!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CS1">#REF!</definedName>
    <definedName name="___________________CGS2">#REF!</definedName>
    <definedName name="___________________cov1">#REF!</definedName>
    <definedName name="___________________d1">#REF!</definedName>
    <definedName name="___________________DDS1">#REF!</definedName>
    <definedName name="___________________dls1">#REF!</definedName>
    <definedName name="___________________dls2">#REF!</definedName>
    <definedName name="___________________dms1">#REF!</definedName>
    <definedName name="___________________dms2">#REF!</definedName>
    <definedName name="___________________ECC1">#REF!</definedName>
    <definedName name="___________________ECC2">#REF!</definedName>
    <definedName name="___________________Ind1">#REF!</definedName>
    <definedName name="___________________Ind3">#REF!</definedName>
    <definedName name="___________________Ind4">#REF!</definedName>
    <definedName name="___________________Iri1">#REF!</definedName>
    <definedName name="___________________Iri2">#REF!</definedName>
    <definedName name="___________________Iro1">#REF!</definedName>
    <definedName name="___________________Iro2">#REF!</definedName>
    <definedName name="___________________IV65537">'[1]Steel-Circular'!#REF!</definedName>
    <definedName name="___________________LS1">#REF!</definedName>
    <definedName name="___________________n12">#REF!</definedName>
    <definedName name="___________________nbr1">#REF!</definedName>
    <definedName name="___________________nbr2">#REF!</definedName>
    <definedName name="___________________obm1">#REF!</definedName>
    <definedName name="___________________obm2">#REF!</definedName>
    <definedName name="___________________obm3">#REF!</definedName>
    <definedName name="___________________obm4">#REF!</definedName>
    <definedName name="___________________Od1">#REF!</definedName>
    <definedName name="___________________Od3">#REF!</definedName>
    <definedName name="___________________Od4">#REF!</definedName>
    <definedName name="___________________osf1">#REF!</definedName>
    <definedName name="___________________osf2">#REF!</definedName>
    <definedName name="___________________osf3">#REF!</definedName>
    <definedName name="___________________osf4">#REF!</definedName>
    <definedName name="___________________pcc5">#REF!</definedName>
    <definedName name="___________________pd1">#REF!</definedName>
    <definedName name="___________________pd2">#REF!</definedName>
    <definedName name="___________________pdh1">#REF!</definedName>
    <definedName name="___________________pdh2">#REF!</definedName>
    <definedName name="___________________pdl1">#REF!</definedName>
    <definedName name="___________________pdl2">#REF!</definedName>
    <definedName name="___________________pdw1">#REF!</definedName>
    <definedName name="___________________pdw2">#REF!</definedName>
    <definedName name="___________________PP1">#REF!</definedName>
    <definedName name="___________________PP2">#REF!</definedName>
    <definedName name="___________________PP3">#REF!</definedName>
    <definedName name="___________________PPS1">#REF!</definedName>
    <definedName name="___________________PPS2">#REF!</definedName>
    <definedName name="___________________PPS3">#REF!</definedName>
    <definedName name="___________________ptb1">#REF!</definedName>
    <definedName name="___________________rb70">#REF!</definedName>
    <definedName name="___________________rf70">#REF!</definedName>
    <definedName name="___________________rt1233">#REF!</definedName>
    <definedName name="___________________s41" hidden="1">{"form-D1",#N/A,FALSE,"FORM-D1";"form-D1_amt",#N/A,FALSE,"FORM-D1"}</definedName>
    <definedName name="___________________s41_1" localSheetId="26" hidden="1">{"form-D1",#N/A,FALSE,"FORM-D1";"form-D1_amt",#N/A,FALSE,"FORM-D1"}</definedName>
    <definedName name="___________________s41_1" localSheetId="6" hidden="1">{"form-D1",#N/A,FALSE,"FORM-D1";"form-D1_amt",#N/A,FALSE,"FORM-D1"}</definedName>
    <definedName name="___________________s41_1" localSheetId="5" hidden="1">{"form-D1",#N/A,FALSE,"FORM-D1";"form-D1_amt",#N/A,FALSE,"FORM-D1"}</definedName>
    <definedName name="___________________s41_1" hidden="1">{"form-D1",#N/A,FALSE,"FORM-D1";"form-D1_amt",#N/A,FALSE,"FORM-D1"}</definedName>
    <definedName name="___________________s41_2" localSheetId="26" hidden="1">{"form-D1",#N/A,FALSE,"FORM-D1";"form-D1_amt",#N/A,FALSE,"FORM-D1"}</definedName>
    <definedName name="___________________s41_2" localSheetId="6" hidden="1">{"form-D1",#N/A,FALSE,"FORM-D1";"form-D1_amt",#N/A,FALSE,"FORM-D1"}</definedName>
    <definedName name="___________________s41_2" localSheetId="5" hidden="1">{"form-D1",#N/A,FALSE,"FORM-D1";"form-D1_amt",#N/A,FALSE,"FORM-D1"}</definedName>
    <definedName name="___________________s41_2" hidden="1">{"form-D1",#N/A,FALSE,"FORM-D1";"form-D1_amt",#N/A,FALSE,"FORM-D1"}</definedName>
    <definedName name="___________________s41_3" localSheetId="26" hidden="1">{"form-D1",#N/A,FALSE,"FORM-D1";"form-D1_amt",#N/A,FALSE,"FORM-D1"}</definedName>
    <definedName name="___________________s41_3" localSheetId="6" hidden="1">{"form-D1",#N/A,FALSE,"FORM-D1";"form-D1_amt",#N/A,FALSE,"FORM-D1"}</definedName>
    <definedName name="___________________s41_3" localSheetId="5" hidden="1">{"form-D1",#N/A,FALSE,"FORM-D1";"form-D1_amt",#N/A,FALSE,"FORM-D1"}</definedName>
    <definedName name="___________________s41_3" hidden="1">{"form-D1",#N/A,FALSE,"FORM-D1";"form-D1_amt",#N/A,FALSE,"FORM-D1"}</definedName>
    <definedName name="___________________sbm1">#REF!</definedName>
    <definedName name="___________________sbm2">#REF!</definedName>
    <definedName name="___________________sbm3">#REF!</definedName>
    <definedName name="___________________sbm4">#REF!</definedName>
    <definedName name="___________________shr28">#REF!</definedName>
    <definedName name="___________________shr56">#REF!</definedName>
    <definedName name="___________________shr7">#REF!</definedName>
    <definedName name="___________________srb1">#REF!</definedName>
    <definedName name="___________________srb2">#REF!</definedName>
    <definedName name="___________________ssf1">#REF!</definedName>
    <definedName name="___________________ssf2">#REF!</definedName>
    <definedName name="___________________ssf3">#REF!</definedName>
    <definedName name="___________________ssf4">#REF!</definedName>
    <definedName name="___________________st1">#REF!</definedName>
    <definedName name="___________________st2">#REF!</definedName>
    <definedName name="___________________st3">#REF!</definedName>
    <definedName name="___________________st4">#REF!</definedName>
    <definedName name="___________________st5">#REF!</definedName>
    <definedName name="___________________tf1">#REF!</definedName>
    <definedName name="___________________tf2">#REF!</definedName>
    <definedName name="___________________tf3">#REF!</definedName>
    <definedName name="___________________tf4">#REF!</definedName>
    <definedName name="___________________tfd1">#REF!</definedName>
    <definedName name="___________________tfd2">#REF!</definedName>
    <definedName name="___________________tfd3">#REF!</definedName>
    <definedName name="___________________tfd4">#REF!</definedName>
    <definedName name="___________________thk1">#REF!</definedName>
    <definedName name="___________________thk2">#REF!</definedName>
    <definedName name="___________________tr1">#REF!</definedName>
    <definedName name="___________________tr1800">#REF!</definedName>
    <definedName name="___________________tr2">#REF!</definedName>
    <definedName name="___________________tr3">#REF!</definedName>
    <definedName name="___________________tr6001">#REF!</definedName>
    <definedName name="___________________tr900">#REF!</definedName>
    <definedName name="___________________trd1">#REF!</definedName>
    <definedName name="___________________trd2">#REF!</definedName>
    <definedName name="___________________trd3">#REF!</definedName>
    <definedName name="___________________wcg1">#REF!</definedName>
    <definedName name="___________________xx1" hidden="1">{"'Typical Costs Estimates'!$C$158:$H$161"}</definedName>
    <definedName name="__________________aa1">#REF!</definedName>
    <definedName name="__________________aaa1">#REF!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5">#REF!</definedName>
    <definedName name="__________________BBS1">#REF!</definedName>
    <definedName name="__________________Bcw1">#REF!</definedName>
    <definedName name="__________________Bhh1">#REF!</definedName>
    <definedName name="__________________Bhw1">#REF!</definedName>
    <definedName name="__________________brt1">#REF!</definedName>
    <definedName name="__________________brt2">#REF!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CS1">#REF!</definedName>
    <definedName name="__________________CGS2">#REF!</definedName>
    <definedName name="__________________cov1">#REF!</definedName>
    <definedName name="__________________d1">#REF!</definedName>
    <definedName name="__________________DDS1">#REF!</definedName>
    <definedName name="__________________dls1">#REF!</definedName>
    <definedName name="__________________dls2">#REF!</definedName>
    <definedName name="__________________dms1">#REF!</definedName>
    <definedName name="__________________dms2">#REF!</definedName>
    <definedName name="__________________ECC1">#REF!</definedName>
    <definedName name="__________________ECC2">#REF!</definedName>
    <definedName name="__________________Ind1">#REF!</definedName>
    <definedName name="__________________Ind3">#REF!</definedName>
    <definedName name="__________________Ind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zd1">#REF!</definedName>
    <definedName name="__________________n12">#REF!</definedName>
    <definedName name="__________________nbr1">#REF!</definedName>
    <definedName name="__________________nbr2">#REF!</definedName>
    <definedName name="__________________obm1">#REF!</definedName>
    <definedName name="__________________obm2">#REF!</definedName>
    <definedName name="__________________obm3">#REF!</definedName>
    <definedName name="__________________obm4">#REF!</definedName>
    <definedName name="__________________Od1">#REF!</definedName>
    <definedName name="__________________Od3">#REF!</definedName>
    <definedName name="__________________Od4">#REF!</definedName>
    <definedName name="__________________osf1">#REF!</definedName>
    <definedName name="__________________osf2">#REF!</definedName>
    <definedName name="__________________osf3">#REF!</definedName>
    <definedName name="__________________osf4">#REF!</definedName>
    <definedName name="__________________pcc5">#REF!</definedName>
    <definedName name="__________________pd1">#REF!</definedName>
    <definedName name="__________________pd2">#REF!</definedName>
    <definedName name="__________________pdh1">#REF!</definedName>
    <definedName name="__________________pdh2">#REF!</definedName>
    <definedName name="__________________pdl1">#REF!</definedName>
    <definedName name="__________________pdl2">#REF!</definedName>
    <definedName name="__________________pdw1">#REF!</definedName>
    <definedName name="__________________pdw2">#REF!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b70">#REF!</definedName>
    <definedName name="__________________rf70">#REF!</definedName>
    <definedName name="__________________rt1233">#REF!</definedName>
    <definedName name="__________________s41" hidden="1">{"form-D1",#N/A,FALSE,"FORM-D1";"form-D1_amt",#N/A,FALSE,"FORM-D1"}</definedName>
    <definedName name="__________________s41_1" localSheetId="26" hidden="1">{"form-D1",#N/A,FALSE,"FORM-D1";"form-D1_amt",#N/A,FALSE,"FORM-D1"}</definedName>
    <definedName name="__________________s41_1" localSheetId="6" hidden="1">{"form-D1",#N/A,FALSE,"FORM-D1";"form-D1_amt",#N/A,FALSE,"FORM-D1"}</definedName>
    <definedName name="__________________s41_1" localSheetId="5" hidden="1">{"form-D1",#N/A,FALSE,"FORM-D1";"form-D1_amt",#N/A,FALSE,"FORM-D1"}</definedName>
    <definedName name="__________________s41_1" hidden="1">{"form-D1",#N/A,FALSE,"FORM-D1";"form-D1_amt",#N/A,FALSE,"FORM-D1"}</definedName>
    <definedName name="__________________s41_2" localSheetId="26" hidden="1">{"form-D1",#N/A,FALSE,"FORM-D1";"form-D1_amt",#N/A,FALSE,"FORM-D1"}</definedName>
    <definedName name="__________________s41_2" localSheetId="6" hidden="1">{"form-D1",#N/A,FALSE,"FORM-D1";"form-D1_amt",#N/A,FALSE,"FORM-D1"}</definedName>
    <definedName name="__________________s41_2" localSheetId="5" hidden="1">{"form-D1",#N/A,FALSE,"FORM-D1";"form-D1_amt",#N/A,FALSE,"FORM-D1"}</definedName>
    <definedName name="__________________s41_2" hidden="1">{"form-D1",#N/A,FALSE,"FORM-D1";"form-D1_amt",#N/A,FALSE,"FORM-D1"}</definedName>
    <definedName name="__________________s41_3" localSheetId="26" hidden="1">{"form-D1",#N/A,FALSE,"FORM-D1";"form-D1_amt",#N/A,FALSE,"FORM-D1"}</definedName>
    <definedName name="__________________s41_3" localSheetId="6" hidden="1">{"form-D1",#N/A,FALSE,"FORM-D1";"form-D1_amt",#N/A,FALSE,"FORM-D1"}</definedName>
    <definedName name="__________________s41_3" localSheetId="5" hidden="1">{"form-D1",#N/A,FALSE,"FORM-D1";"form-D1_amt",#N/A,FALSE,"FORM-D1"}</definedName>
    <definedName name="__________________s41_3" hidden="1">{"form-D1",#N/A,FALSE,"FORM-D1";"form-D1_amt",#N/A,FALSE,"FORM-D1"}</definedName>
    <definedName name="__________________sbm1">#REF!</definedName>
    <definedName name="__________________sbm2">#REF!</definedName>
    <definedName name="__________________sbm3">#REF!</definedName>
    <definedName name="__________________sbm4">#REF!</definedName>
    <definedName name="__________________shr28">#REF!</definedName>
    <definedName name="__________________shr56">#REF!</definedName>
    <definedName name="__________________shr7">#REF!</definedName>
    <definedName name="__________________srb1">#REF!</definedName>
    <definedName name="__________________srb2">#REF!</definedName>
    <definedName name="__________________ssf1">#REF!</definedName>
    <definedName name="__________________ssf2">#REF!</definedName>
    <definedName name="__________________ssf3">#REF!</definedName>
    <definedName name="__________________ssf4">#REF!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tf1">#REF!</definedName>
    <definedName name="__________________tf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hk1">#REF!</definedName>
    <definedName name="__________________thk2">#REF!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wcg1">#REF!</definedName>
    <definedName name="__________________xx1" hidden="1">{"'Typical Costs Estimates'!$C$158:$H$161"}</definedName>
    <definedName name="_________________A65537">#REF!</definedName>
    <definedName name="_________________aa1">#REF!</definedName>
    <definedName name="_________________aaa1">#REF!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5">#REF!</definedName>
    <definedName name="_________________BBS1">#REF!</definedName>
    <definedName name="_________________Bcw1">#REF!</definedName>
    <definedName name="_________________Bhh1">#REF!</definedName>
    <definedName name="_________________Bhw1">#REF!</definedName>
    <definedName name="_________________brt1">#REF!</definedName>
    <definedName name="_________________brt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GS2">#REF!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d1">#REF!</definedName>
    <definedName name="_________________DDS1">#REF!</definedName>
    <definedName name="_________________dls1">#REF!</definedName>
    <definedName name="_________________dls2">#REF!</definedName>
    <definedName name="_________________dms1">#REF!</definedName>
    <definedName name="_________________dms2">#REF!</definedName>
    <definedName name="_________________ECC1">#REF!</definedName>
    <definedName name="_________________ECC2">#REF!</definedName>
    <definedName name="_________________Ind1">#REF!</definedName>
    <definedName name="_________________Ind3">#REF!</definedName>
    <definedName name="_________________Ind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zd1">#REF!</definedName>
    <definedName name="_________________n12">#REF!</definedName>
    <definedName name="_________________nbr1">#REF!</definedName>
    <definedName name="_________________nbr2">#REF!</definedName>
    <definedName name="_________________obm1">#REF!</definedName>
    <definedName name="_________________obm2">#REF!</definedName>
    <definedName name="_________________obm3">#REF!</definedName>
    <definedName name="_________________obm4">#REF!</definedName>
    <definedName name="_________________Od1">#REF!</definedName>
    <definedName name="_________________Od3">#REF!</definedName>
    <definedName name="_________________Od4">#REF!</definedName>
    <definedName name="_________________osf1">#REF!</definedName>
    <definedName name="_________________osf2">#REF!</definedName>
    <definedName name="_________________osf3">#REF!</definedName>
    <definedName name="_________________osf4">#REF!</definedName>
    <definedName name="_________________pcc5">#REF!</definedName>
    <definedName name="_________________pd1">#REF!</definedName>
    <definedName name="_________________pd2">#REF!</definedName>
    <definedName name="_________________pdh1">#REF!</definedName>
    <definedName name="_________________pdh2">#REF!</definedName>
    <definedName name="_________________pdl1">#REF!</definedName>
    <definedName name="_________________pdl2">#REF!</definedName>
    <definedName name="_________________pdw1">#REF!</definedName>
    <definedName name="_________________pdw2">#REF!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b70">#REF!</definedName>
    <definedName name="_________________rf70">#REF!</definedName>
    <definedName name="_________________rt1233">#REF!</definedName>
    <definedName name="_________________s41" hidden="1">{"form-D1",#N/A,FALSE,"FORM-D1";"form-D1_amt",#N/A,FALSE,"FORM-D1"}</definedName>
    <definedName name="_________________s41_1" localSheetId="26" hidden="1">{"form-D1",#N/A,FALSE,"FORM-D1";"form-D1_amt",#N/A,FALSE,"FORM-D1"}</definedName>
    <definedName name="_________________s41_1" localSheetId="6" hidden="1">{"form-D1",#N/A,FALSE,"FORM-D1";"form-D1_amt",#N/A,FALSE,"FORM-D1"}</definedName>
    <definedName name="_________________s41_1" localSheetId="5" hidden="1">{"form-D1",#N/A,FALSE,"FORM-D1";"form-D1_amt",#N/A,FALSE,"FORM-D1"}</definedName>
    <definedName name="_________________s41_1" hidden="1">{"form-D1",#N/A,FALSE,"FORM-D1";"form-D1_amt",#N/A,FALSE,"FORM-D1"}</definedName>
    <definedName name="_________________s41_2" localSheetId="26" hidden="1">{"form-D1",#N/A,FALSE,"FORM-D1";"form-D1_amt",#N/A,FALSE,"FORM-D1"}</definedName>
    <definedName name="_________________s41_2" localSheetId="6" hidden="1">{"form-D1",#N/A,FALSE,"FORM-D1";"form-D1_amt",#N/A,FALSE,"FORM-D1"}</definedName>
    <definedName name="_________________s41_2" localSheetId="5" hidden="1">{"form-D1",#N/A,FALSE,"FORM-D1";"form-D1_amt",#N/A,FALSE,"FORM-D1"}</definedName>
    <definedName name="_________________s41_2" hidden="1">{"form-D1",#N/A,FALSE,"FORM-D1";"form-D1_amt",#N/A,FALSE,"FORM-D1"}</definedName>
    <definedName name="_________________s41_3" localSheetId="26" hidden="1">{"form-D1",#N/A,FALSE,"FORM-D1";"form-D1_amt",#N/A,FALSE,"FORM-D1"}</definedName>
    <definedName name="_________________s41_3" localSheetId="6" hidden="1">{"form-D1",#N/A,FALSE,"FORM-D1";"form-D1_amt",#N/A,FALSE,"FORM-D1"}</definedName>
    <definedName name="_________________s41_3" localSheetId="5" hidden="1">{"form-D1",#N/A,FALSE,"FORM-D1";"form-D1_amt",#N/A,FALSE,"FORM-D1"}</definedName>
    <definedName name="_________________s41_3" hidden="1">{"form-D1",#N/A,FALSE,"FORM-D1";"form-D1_amt",#N/A,FALSE,"FORM-D1"}</definedName>
    <definedName name="_________________sbm1">#REF!</definedName>
    <definedName name="_________________sbm2">#REF!</definedName>
    <definedName name="_________________sbm3">#REF!</definedName>
    <definedName name="_________________sbm4">#REF!</definedName>
    <definedName name="_________________shr28">#REF!</definedName>
    <definedName name="_________________shr56">#REF!</definedName>
    <definedName name="_________________shr7">#REF!</definedName>
    <definedName name="_________________srb1">#REF!</definedName>
    <definedName name="_________________srb2">#REF!</definedName>
    <definedName name="_________________ssf1">#REF!</definedName>
    <definedName name="_________________ssf2">#REF!</definedName>
    <definedName name="_________________ssf3">#REF!</definedName>
    <definedName name="_________________ssf4">#REF!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tf1">#REF!</definedName>
    <definedName name="_________________tf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hk1">#REF!</definedName>
    <definedName name="_________________thk2">#REF!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wcg1">#REF!</definedName>
    <definedName name="_________________x1">#REF!</definedName>
    <definedName name="_________________xx1" hidden="1">{"'Typical Costs Estimates'!$C$158:$H$161"}</definedName>
    <definedName name="________________aa1">#REF!</definedName>
    <definedName name="________________aaa1">#REF!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5">#REF!</definedName>
    <definedName name="________________BBS1">#REF!</definedName>
    <definedName name="________________Bcw1">#REF!</definedName>
    <definedName name="________________Bhh1">#REF!</definedName>
    <definedName name="________________Bhw1">#REF!</definedName>
    <definedName name="________________brt1">#REF!</definedName>
    <definedName name="________________brt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CS1">#REF!</definedName>
    <definedName name="________________CGS2">#REF!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d1">#REF!</definedName>
    <definedName name="________________DDS1">#REF!</definedName>
    <definedName name="________________dls1">#REF!</definedName>
    <definedName name="________________dls2">#REF!</definedName>
    <definedName name="________________dms1">#REF!</definedName>
    <definedName name="________________dms2">#REF!</definedName>
    <definedName name="________________ECC1">#REF!</definedName>
    <definedName name="________________ECC2">#REF!</definedName>
    <definedName name="________________Ind1">#REF!</definedName>
    <definedName name="________________Ind3">#REF!</definedName>
    <definedName name="________________Ind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zd1">#REF!</definedName>
    <definedName name="________________n12">#REF!</definedName>
    <definedName name="________________nbr1">#REF!</definedName>
    <definedName name="________________nbr2">#REF!</definedName>
    <definedName name="________________obm1">#REF!</definedName>
    <definedName name="________________obm2">#REF!</definedName>
    <definedName name="________________obm3">#REF!</definedName>
    <definedName name="________________obm4">#REF!</definedName>
    <definedName name="________________Od1">#REF!</definedName>
    <definedName name="________________Od3">#REF!</definedName>
    <definedName name="________________Od4">#REF!</definedName>
    <definedName name="________________osf1">#REF!</definedName>
    <definedName name="________________osf2">#REF!</definedName>
    <definedName name="________________osf3">#REF!</definedName>
    <definedName name="________________osf4">#REF!</definedName>
    <definedName name="________________pcc5">#REF!</definedName>
    <definedName name="________________pd1">#REF!</definedName>
    <definedName name="________________pd2">#REF!</definedName>
    <definedName name="________________pdh1">#REF!</definedName>
    <definedName name="________________pdh2">#REF!</definedName>
    <definedName name="________________pdl1">#REF!</definedName>
    <definedName name="________________pdl2">#REF!</definedName>
    <definedName name="________________pdw1">#REF!</definedName>
    <definedName name="________________pdw2">#REF!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b70">#REF!</definedName>
    <definedName name="________________rf70">#REF!</definedName>
    <definedName name="________________rt1233">#REF!</definedName>
    <definedName name="________________s41" hidden="1">{"form-D1",#N/A,FALSE,"FORM-D1";"form-D1_amt",#N/A,FALSE,"FORM-D1"}</definedName>
    <definedName name="________________s41_1" localSheetId="26" hidden="1">{"form-D1",#N/A,FALSE,"FORM-D1";"form-D1_amt",#N/A,FALSE,"FORM-D1"}</definedName>
    <definedName name="________________s41_1" localSheetId="6" hidden="1">{"form-D1",#N/A,FALSE,"FORM-D1";"form-D1_amt",#N/A,FALSE,"FORM-D1"}</definedName>
    <definedName name="________________s41_1" localSheetId="5" hidden="1">{"form-D1",#N/A,FALSE,"FORM-D1";"form-D1_amt",#N/A,FALSE,"FORM-D1"}</definedName>
    <definedName name="________________s41_1" hidden="1">{"form-D1",#N/A,FALSE,"FORM-D1";"form-D1_amt",#N/A,FALSE,"FORM-D1"}</definedName>
    <definedName name="________________s41_2" localSheetId="26" hidden="1">{"form-D1",#N/A,FALSE,"FORM-D1";"form-D1_amt",#N/A,FALSE,"FORM-D1"}</definedName>
    <definedName name="________________s41_2" localSheetId="6" hidden="1">{"form-D1",#N/A,FALSE,"FORM-D1";"form-D1_amt",#N/A,FALSE,"FORM-D1"}</definedName>
    <definedName name="________________s41_2" localSheetId="5" hidden="1">{"form-D1",#N/A,FALSE,"FORM-D1";"form-D1_amt",#N/A,FALSE,"FORM-D1"}</definedName>
    <definedName name="________________s41_2" hidden="1">{"form-D1",#N/A,FALSE,"FORM-D1";"form-D1_amt",#N/A,FALSE,"FORM-D1"}</definedName>
    <definedName name="________________s41_3" localSheetId="26" hidden="1">{"form-D1",#N/A,FALSE,"FORM-D1";"form-D1_amt",#N/A,FALSE,"FORM-D1"}</definedName>
    <definedName name="________________s41_3" localSheetId="6" hidden="1">{"form-D1",#N/A,FALSE,"FORM-D1";"form-D1_amt",#N/A,FALSE,"FORM-D1"}</definedName>
    <definedName name="________________s41_3" localSheetId="5" hidden="1">{"form-D1",#N/A,FALSE,"FORM-D1";"form-D1_amt",#N/A,FALSE,"FORM-D1"}</definedName>
    <definedName name="________________s41_3" hidden="1">{"form-D1",#N/A,FALSE,"FORM-D1";"form-D1_amt",#N/A,FALSE,"FORM-D1"}</definedName>
    <definedName name="________________sbm1">#REF!</definedName>
    <definedName name="________________sbm2">#REF!</definedName>
    <definedName name="________________sbm3">#REF!</definedName>
    <definedName name="________________sbm4">#REF!</definedName>
    <definedName name="________________shr28">#REF!</definedName>
    <definedName name="________________shr56">#REF!</definedName>
    <definedName name="________________shr7">#REF!</definedName>
    <definedName name="________________srb1">#REF!</definedName>
    <definedName name="________________srb2">#REF!</definedName>
    <definedName name="________________ssf1">#REF!</definedName>
    <definedName name="________________ssf2">#REF!</definedName>
    <definedName name="________________ssf3">#REF!</definedName>
    <definedName name="________________ssf4">#REF!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tf1">#REF!</definedName>
    <definedName name="________________tf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hk1">#REF!</definedName>
    <definedName name="________________thk2">#REF!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wcg1">#REF!</definedName>
    <definedName name="________________x1">#REF!</definedName>
    <definedName name="________________xx1" hidden="1">{"'Typical Costs Estimates'!$C$158:$H$161"}</definedName>
    <definedName name="_______________aa1">#REF!</definedName>
    <definedName name="_______________aaa1">#REF!</definedName>
    <definedName name="_______________AAS1">#REF!</definedName>
    <definedName name="_______________ang1">#REF!</definedName>
    <definedName name="_______________aoc10">#REF!</definedName>
    <definedName name="_______________aoc11">#REF!</definedName>
    <definedName name="_______________aoc7">#REF!</definedName>
    <definedName name="_______________aoc8">#REF!</definedName>
    <definedName name="_______________aoc9">#REF!</definedName>
    <definedName name="_______________Ast1">#REF!</definedName>
    <definedName name="_______________Ast2">#REF!</definedName>
    <definedName name="_______________b1">#REF!</definedName>
    <definedName name="_______________B5">#REF!</definedName>
    <definedName name="_______________BBS1">#REF!</definedName>
    <definedName name="_______________Bcw1">#REF!</definedName>
    <definedName name="_______________Bhh1">#REF!</definedName>
    <definedName name="_______________Bhw1">#REF!</definedName>
    <definedName name="_______________brt1">#REF!</definedName>
    <definedName name="_______________brt2">#REF!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CS1">#REF!</definedName>
    <definedName name="_______________CGS2">#REF!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d1">#REF!</definedName>
    <definedName name="_______________DDS1">#REF!</definedName>
    <definedName name="_______________dls1">#REF!</definedName>
    <definedName name="_______________dls2">#REF!</definedName>
    <definedName name="_______________dms1">#REF!</definedName>
    <definedName name="_______________dms2">#REF!</definedName>
    <definedName name="_______________ECC1">#REF!</definedName>
    <definedName name="_______________ECC2">#REF!</definedName>
    <definedName name="_______________Ind1">#REF!</definedName>
    <definedName name="_______________Ind3">#REF!</definedName>
    <definedName name="_______________Ind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zd1">#REF!</definedName>
    <definedName name="_______________n12">#REF!</definedName>
    <definedName name="_______________nbr1">#REF!</definedName>
    <definedName name="_______________nbr2">#REF!</definedName>
    <definedName name="_______________obm1">#REF!</definedName>
    <definedName name="_______________obm2">#REF!</definedName>
    <definedName name="_______________obm3">#REF!</definedName>
    <definedName name="_______________obm4">#REF!</definedName>
    <definedName name="_______________Od1">#REF!</definedName>
    <definedName name="_______________Od3">#REF!</definedName>
    <definedName name="_______________Od4">#REF!</definedName>
    <definedName name="_______________osf1">#REF!</definedName>
    <definedName name="_______________osf2">#REF!</definedName>
    <definedName name="_______________osf3">#REF!</definedName>
    <definedName name="_______________osf4">#REF!</definedName>
    <definedName name="_______________pcc5">#REF!</definedName>
    <definedName name="_______________pd1">#REF!</definedName>
    <definedName name="_______________pd2">#REF!</definedName>
    <definedName name="_______________pdh1">#REF!</definedName>
    <definedName name="_______________pdh2">#REF!</definedName>
    <definedName name="_______________pdl1">#REF!</definedName>
    <definedName name="_______________pdl2">#REF!</definedName>
    <definedName name="_______________pdw1">#REF!</definedName>
    <definedName name="_______________pdw2">#REF!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b70">#REF!</definedName>
    <definedName name="_______________rf70">#REF!</definedName>
    <definedName name="_______________rt1233">#REF!</definedName>
    <definedName name="_______________sbm1">#REF!</definedName>
    <definedName name="_______________sbm2">#REF!</definedName>
    <definedName name="_______________sbm3">#REF!</definedName>
    <definedName name="_______________sbm4">#REF!</definedName>
    <definedName name="_______________shr28">#REF!</definedName>
    <definedName name="_______________shr56">#REF!</definedName>
    <definedName name="_______________shr7">#REF!</definedName>
    <definedName name="_______________srb1">#REF!</definedName>
    <definedName name="_______________srb2">#REF!</definedName>
    <definedName name="_______________ssf1">#REF!</definedName>
    <definedName name="_______________ssf2">#REF!</definedName>
    <definedName name="_______________ssf3">#REF!</definedName>
    <definedName name="_______________ssf4">#REF!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tf1">#REF!</definedName>
    <definedName name="_______________tf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hk1">#REF!</definedName>
    <definedName name="_______________thk2">#REF!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wcg1">#REF!</definedName>
    <definedName name="_______________x1">#REF!</definedName>
    <definedName name="_______________xx1" hidden="1">{"'Typical Costs Estimates'!$C$158:$H$161"}</definedName>
    <definedName name="______________aa1">#REF!</definedName>
    <definedName name="______________aaa1">#REF!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oc10">#REF!</definedName>
    <definedName name="______________aoc11">#REF!</definedName>
    <definedName name="______________aoc7">#REF!</definedName>
    <definedName name="______________aoc8">#REF!</definedName>
    <definedName name="______________aoc9">#REF!</definedName>
    <definedName name="______________Ast1">#REF!</definedName>
    <definedName name="______________Ast2">#REF!</definedName>
    <definedName name="______________b1">#REF!</definedName>
    <definedName name="______________B5">#REF!</definedName>
    <definedName name="______________BBS1">#REF!</definedName>
    <definedName name="______________Bcw1">#REF!</definedName>
    <definedName name="______________Bhh1">#REF!</definedName>
    <definedName name="______________Bhw1">#REF!</definedName>
    <definedName name="______________bit3040">#REF!</definedName>
    <definedName name="______________BIT6070">#REF!</definedName>
    <definedName name="______________bit8525">#REF!</definedName>
    <definedName name="______________brt1">#REF!</definedName>
    <definedName name="______________brt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CS1">#REF!</definedName>
    <definedName name="______________CGS2">#REF!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d1">#REF!</definedName>
    <definedName name="______________DDS1">#REF!</definedName>
    <definedName name="______________DET1">#REF!</definedName>
    <definedName name="______________dls1">#REF!</definedName>
    <definedName name="______________dls2">#REF!</definedName>
    <definedName name="______________dms1">#REF!</definedName>
    <definedName name="______________dms2">#REF!</definedName>
    <definedName name="______________ECC1">#REF!</definedName>
    <definedName name="______________ECC2">#REF!</definedName>
    <definedName name="______________FEL1">#REF!</definedName>
    <definedName name="______________GEL1">#REF!</definedName>
    <definedName name="______________GEN125">#REF!</definedName>
    <definedName name="______________GEN250">#REF!</definedName>
    <definedName name="______________GEN63">#REF!</definedName>
    <definedName name="______________HBG10">#REF!</definedName>
    <definedName name="______________HBG12">#REF!</definedName>
    <definedName name="______________HBG25">#REF!</definedName>
    <definedName name="______________HBG40">#REF!</definedName>
    <definedName name="______________HBG41">#REF!</definedName>
    <definedName name="______________HBG50">#REF!</definedName>
    <definedName name="______________HBG6">#REF!</definedName>
    <definedName name="______________Ind1">#REF!</definedName>
    <definedName name="______________Ind3">#REF!</definedName>
    <definedName name="______________Ind4">#REF!</definedName>
    <definedName name="______________Iri1">#REF!</definedName>
    <definedName name="______________Iri2">#REF!</definedName>
    <definedName name="______________Iro1">#REF!</definedName>
    <definedName name="______________Iro2">#REF!</definedName>
    <definedName name="______________ll17">#REF!</definedName>
    <definedName name="______________LS1">#REF!</definedName>
    <definedName name="______________MG1">#REF!</definedName>
    <definedName name="______________Mzd1">#REF!</definedName>
    <definedName name="______________n12">#REF!</definedName>
    <definedName name="______________nbr1">#REF!</definedName>
    <definedName name="______________nbr2">#REF!</definedName>
    <definedName name="______________obm1">#REF!</definedName>
    <definedName name="______________obm2">#REF!</definedName>
    <definedName name="______________obm3">#REF!</definedName>
    <definedName name="______________obm4">#REF!</definedName>
    <definedName name="______________Od1">#REF!</definedName>
    <definedName name="______________Od3">#REF!</definedName>
    <definedName name="______________Od4">#REF!</definedName>
    <definedName name="______________OP2">#REF!</definedName>
    <definedName name="______________osf1">#REF!</definedName>
    <definedName name="______________osf2">#REF!</definedName>
    <definedName name="______________osf3">#REF!</definedName>
    <definedName name="______________osf4">#REF!</definedName>
    <definedName name="______________pcc5">#REF!</definedName>
    <definedName name="______________pd1">#REF!</definedName>
    <definedName name="______________pd2">#REF!</definedName>
    <definedName name="______________pdh1">#REF!</definedName>
    <definedName name="______________pdh2">#REF!</definedName>
    <definedName name="______________pdl1">#REF!</definedName>
    <definedName name="______________pdl2">#REF!</definedName>
    <definedName name="______________pdw1">#REF!</definedName>
    <definedName name="______________pdw2">#REF!</definedName>
    <definedName name="______________PM20">#REF!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b70">#REF!</definedName>
    <definedName name="______________rf70">#REF!</definedName>
    <definedName name="______________rq">#REF!</definedName>
    <definedName name="______________rt1233">#REF!</definedName>
    <definedName name="______________s41" hidden="1">{"form-D1",#N/A,FALSE,"FORM-D1";"form-D1_amt",#N/A,FALSE,"FORM-D1"}</definedName>
    <definedName name="______________s41_1" localSheetId="26" hidden="1">{"form-D1",#N/A,FALSE,"FORM-D1";"form-D1_amt",#N/A,FALSE,"FORM-D1"}</definedName>
    <definedName name="______________s41_1" localSheetId="6" hidden="1">{"form-D1",#N/A,FALSE,"FORM-D1";"form-D1_amt",#N/A,FALSE,"FORM-D1"}</definedName>
    <definedName name="______________s41_1" localSheetId="5" hidden="1">{"form-D1",#N/A,FALSE,"FORM-D1";"form-D1_amt",#N/A,FALSE,"FORM-D1"}</definedName>
    <definedName name="______________s41_1" hidden="1">{"form-D1",#N/A,FALSE,"FORM-D1";"form-D1_amt",#N/A,FALSE,"FORM-D1"}</definedName>
    <definedName name="______________s41_2" localSheetId="26" hidden="1">{"form-D1",#N/A,FALSE,"FORM-D1";"form-D1_amt",#N/A,FALSE,"FORM-D1"}</definedName>
    <definedName name="______________s41_2" localSheetId="6" hidden="1">{"form-D1",#N/A,FALSE,"FORM-D1";"form-D1_amt",#N/A,FALSE,"FORM-D1"}</definedName>
    <definedName name="______________s41_2" localSheetId="5" hidden="1">{"form-D1",#N/A,FALSE,"FORM-D1";"form-D1_amt",#N/A,FALSE,"FORM-D1"}</definedName>
    <definedName name="______________s41_2" hidden="1">{"form-D1",#N/A,FALSE,"FORM-D1";"form-D1_amt",#N/A,FALSE,"FORM-D1"}</definedName>
    <definedName name="______________s41_3" localSheetId="26" hidden="1">{"form-D1",#N/A,FALSE,"FORM-D1";"form-D1_amt",#N/A,FALSE,"FORM-D1"}</definedName>
    <definedName name="______________s41_3" localSheetId="6" hidden="1">{"form-D1",#N/A,FALSE,"FORM-D1";"form-D1_amt",#N/A,FALSE,"FORM-D1"}</definedName>
    <definedName name="______________s41_3" localSheetId="5" hidden="1">{"form-D1",#N/A,FALSE,"FORM-D1";"form-D1_amt",#N/A,FALSE,"FORM-D1"}</definedName>
    <definedName name="______________s41_3" hidden="1">{"form-D1",#N/A,FALSE,"FORM-D1";"form-D1_amt",#N/A,FALSE,"FORM-D1"}</definedName>
    <definedName name="______________sbm1">#REF!</definedName>
    <definedName name="______________sbm2">#REF!</definedName>
    <definedName name="______________sbm3">#REF!</definedName>
    <definedName name="______________sbm4">#REF!</definedName>
    <definedName name="______________shr28">#REF!</definedName>
    <definedName name="______________shr56">#REF!</definedName>
    <definedName name="______________shr7">#REF!</definedName>
    <definedName name="______________srb1">#REF!</definedName>
    <definedName name="______________srb2">#REF!</definedName>
    <definedName name="______________ssf1">#REF!</definedName>
    <definedName name="______________ssf2">#REF!</definedName>
    <definedName name="______________ssf3">#REF!</definedName>
    <definedName name="______________ssf4">#REF!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tf1">#REF!</definedName>
    <definedName name="______________tf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hk1">#REF!</definedName>
    <definedName name="______________thk2">#REF!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wcg1">#REF!</definedName>
    <definedName name="______________WD2">#REF!</definedName>
    <definedName name="______________x1">#REF!</definedName>
    <definedName name="______________xx1" hidden="1">{"'Typical Costs Estimates'!$C$158:$H$161"}</definedName>
    <definedName name="_____________aa1">#REF!</definedName>
    <definedName name="_____________aaa1">#REF!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oc10">#REF!</definedName>
    <definedName name="_____________aoc11">#REF!</definedName>
    <definedName name="_____________aoc7">#REF!</definedName>
    <definedName name="_____________aoc8">#REF!</definedName>
    <definedName name="_____________aoc9">#REF!</definedName>
    <definedName name="_____________Ast1">#REF!</definedName>
    <definedName name="_____________Ast2">#REF!</definedName>
    <definedName name="_____________b1">#REF!</definedName>
    <definedName name="_____________B5">#REF!</definedName>
    <definedName name="_____________BBS1">#REF!</definedName>
    <definedName name="_____________Bcw1">#REF!</definedName>
    <definedName name="_____________Bhh1">#REF!</definedName>
    <definedName name="_____________Bhw1">#REF!</definedName>
    <definedName name="_____________bit3040">"#REF!"</definedName>
    <definedName name="_____________BIT6070">"#REF!"</definedName>
    <definedName name="_____________bit8525">"#REF!"</definedName>
    <definedName name="_____________Brk1">#REF!</definedName>
    <definedName name="_____________brt1">#REF!</definedName>
    <definedName name="_____________brt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CS1">#REF!</definedName>
    <definedName name="_____________CGS2">#REF!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1">#REF!</definedName>
    <definedName name="_____________DDS1">#REF!</definedName>
    <definedName name="_____________DET1">#N/A</definedName>
    <definedName name="_____________dls1">#REF!</definedName>
    <definedName name="_____________dls2">#REF!</definedName>
    <definedName name="_____________dms1">#REF!</definedName>
    <definedName name="_____________dms2">#REF!</definedName>
    <definedName name="_____________ECC1">#REF!</definedName>
    <definedName name="_____________ECC2">#REF!</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HPl2">#REF!</definedName>
    <definedName name="_____________Ind1">#REF!</definedName>
    <definedName name="_____________Ind3">#REF!</definedName>
    <definedName name="_____________Ind4">#REF!</definedName>
    <definedName name="_____________Iri1">#REF!</definedName>
    <definedName name="_____________Iri2">#REF!</definedName>
    <definedName name="_____________Iro1">#REF!</definedName>
    <definedName name="_____________Iro2">#REF!</definedName>
    <definedName name="_____________IV65537">#REF!</definedName>
    <definedName name="_____________ll17">#REF!</definedName>
    <definedName name="_____________LS1">#REF!</definedName>
    <definedName name="_____________MG1">#N/A</definedName>
    <definedName name="_____________Mzd1">#REF!</definedName>
    <definedName name="_____________n12">#REF!</definedName>
    <definedName name="_____________nbr1">#REF!</definedName>
    <definedName name="_____________nbr2">#REF!</definedName>
    <definedName name="_____________np3">#REF!</definedName>
    <definedName name="_____________obm1">#REF!</definedName>
    <definedName name="_____________obm2">#REF!</definedName>
    <definedName name="_____________obm3">#REF!</definedName>
    <definedName name="_____________obm4">#REF!</definedName>
    <definedName name="_____________Od1">#REF!</definedName>
    <definedName name="_____________Od3">#REF!</definedName>
    <definedName name="_____________Od4">#REF!</definedName>
    <definedName name="_____________OP2">#N/A</definedName>
    <definedName name="_____________osf1">#REF!</definedName>
    <definedName name="_____________osf2">#REF!</definedName>
    <definedName name="_____________osf3">#REF!</definedName>
    <definedName name="_____________osf4">#REF!</definedName>
    <definedName name="_____________pcc10">#REF!</definedName>
    <definedName name="_____________pcc11">#REF!</definedName>
    <definedName name="_____________pcc12">#REF!</definedName>
    <definedName name="_____________pcc13">#REF!</definedName>
    <definedName name="_____________pcc14">#REF!</definedName>
    <definedName name="_____________pcc15">#REF!</definedName>
    <definedName name="_____________pcc16">#REF!</definedName>
    <definedName name="_____________pcc17">#REF!</definedName>
    <definedName name="_____________pcc18">#REF!</definedName>
    <definedName name="_____________pcc19">#REF!</definedName>
    <definedName name="_____________pcc20">#REF!</definedName>
    <definedName name="_____________pcc21">#REF!</definedName>
    <definedName name="_____________pcc22">#REF!</definedName>
    <definedName name="_____________pcc23">#REF!</definedName>
    <definedName name="_____________pcc24">#REF!</definedName>
    <definedName name="_____________pcc25">#REF!</definedName>
    <definedName name="_____________pcc26">#REF!</definedName>
    <definedName name="_____________pcc27">#REF!</definedName>
    <definedName name="_____________pcc28">#REF!</definedName>
    <definedName name="_____________pcc29">#REF!</definedName>
    <definedName name="_____________pcc3">#REF!</definedName>
    <definedName name="_____________pcc30">#REF!</definedName>
    <definedName name="_____________pcc31">#REF!</definedName>
    <definedName name="_____________pcc32">#REF!</definedName>
    <definedName name="_____________pcc33">#REF!</definedName>
    <definedName name="_____________pcc34">#REF!</definedName>
    <definedName name="_____________pcc4">#REF!</definedName>
    <definedName name="_____________pcc5">#REF!</definedName>
    <definedName name="_____________pcc7">#REF!</definedName>
    <definedName name="_____________pcc8">#REF!</definedName>
    <definedName name="_____________pcc9">#REF!</definedName>
    <definedName name="_____________pd1">#REF!</definedName>
    <definedName name="_____________pd2">#REF!</definedName>
    <definedName name="_____________pdh1">#REF!</definedName>
    <definedName name="_____________pdh2">#REF!</definedName>
    <definedName name="_____________pdl1">#REF!</definedName>
    <definedName name="_____________pdl2">#REF!</definedName>
    <definedName name="_____________pdw1">#REF!</definedName>
    <definedName name="_____________pdw2">#REF!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b70">#REF!</definedName>
    <definedName name="_____________rcc10">#REF!</definedName>
    <definedName name="_____________rcc11">#REF!</definedName>
    <definedName name="_____________rcc12">#REF!</definedName>
    <definedName name="_____________rcc13">#REF!</definedName>
    <definedName name="_____________rcc14">#REF!</definedName>
    <definedName name="_____________rcc15">#REF!</definedName>
    <definedName name="_____________rcc16">#REF!</definedName>
    <definedName name="_____________rcc17">#REF!</definedName>
    <definedName name="_____________rcc18">#REF!</definedName>
    <definedName name="_____________rcc19">#REF!</definedName>
    <definedName name="_____________rcc20">#REF!</definedName>
    <definedName name="_____________rcc21">#REF!</definedName>
    <definedName name="_____________rcc22">#REF!</definedName>
    <definedName name="_____________rcc23">#REF!</definedName>
    <definedName name="_____________rcc24">#REF!</definedName>
    <definedName name="_____________rcc25">#REF!</definedName>
    <definedName name="_____________rcc26">#REF!</definedName>
    <definedName name="_____________rcc27">#REF!</definedName>
    <definedName name="_____________rcc28">#REF!</definedName>
    <definedName name="_____________rcc29">#REF!</definedName>
    <definedName name="_____________rcc6">#REF!</definedName>
    <definedName name="_____________rcc7">#REF!</definedName>
    <definedName name="_____________rcc8">#REF!</definedName>
    <definedName name="_____________rcc9">#REF!</definedName>
    <definedName name="_____________rf70">#REF!</definedName>
    <definedName name="_____________rt1233">#REF!</definedName>
    <definedName name="_____________s41" hidden="1">{"form-D1",#N/A,FALSE,"FORM-D1";"form-D1_amt",#N/A,FALSE,"FORM-D1"}</definedName>
    <definedName name="_____________s41_1" localSheetId="26" hidden="1">{"form-D1",#N/A,FALSE,"FORM-D1";"form-D1_amt",#N/A,FALSE,"FORM-D1"}</definedName>
    <definedName name="_____________s41_1" localSheetId="6" hidden="1">{"form-D1",#N/A,FALSE,"FORM-D1";"form-D1_amt",#N/A,FALSE,"FORM-D1"}</definedName>
    <definedName name="_____________s41_1" localSheetId="5" hidden="1">{"form-D1",#N/A,FALSE,"FORM-D1";"form-D1_amt",#N/A,FALSE,"FORM-D1"}</definedName>
    <definedName name="_____________s41_1" hidden="1">{"form-D1",#N/A,FALSE,"FORM-D1";"form-D1_amt",#N/A,FALSE,"FORM-D1"}</definedName>
    <definedName name="_____________s41_2" localSheetId="26" hidden="1">{"form-D1",#N/A,FALSE,"FORM-D1";"form-D1_amt",#N/A,FALSE,"FORM-D1"}</definedName>
    <definedName name="_____________s41_2" localSheetId="6" hidden="1">{"form-D1",#N/A,FALSE,"FORM-D1";"form-D1_amt",#N/A,FALSE,"FORM-D1"}</definedName>
    <definedName name="_____________s41_2" localSheetId="5" hidden="1">{"form-D1",#N/A,FALSE,"FORM-D1";"form-D1_amt",#N/A,FALSE,"FORM-D1"}</definedName>
    <definedName name="_____________s41_2" hidden="1">{"form-D1",#N/A,FALSE,"FORM-D1";"form-D1_amt",#N/A,FALSE,"FORM-D1"}</definedName>
    <definedName name="_____________s41_3" localSheetId="26" hidden="1">{"form-D1",#N/A,FALSE,"FORM-D1";"form-D1_amt",#N/A,FALSE,"FORM-D1"}</definedName>
    <definedName name="_____________s41_3" localSheetId="6" hidden="1">{"form-D1",#N/A,FALSE,"FORM-D1";"form-D1_amt",#N/A,FALSE,"FORM-D1"}</definedName>
    <definedName name="_____________s41_3" localSheetId="5" hidden="1">{"form-D1",#N/A,FALSE,"FORM-D1";"form-D1_amt",#N/A,FALSE,"FORM-D1"}</definedName>
    <definedName name="_____________s41_3" hidden="1">{"form-D1",#N/A,FALSE,"FORM-D1";"form-D1_amt",#N/A,FALSE,"FORM-D1"}</definedName>
    <definedName name="_____________sbm1">#REF!</definedName>
    <definedName name="_____________sbm2">#REF!</definedName>
    <definedName name="_____________sbm3">#REF!</definedName>
    <definedName name="_____________sbm4">#REF!</definedName>
    <definedName name="_____________shr28">#REF!</definedName>
    <definedName name="_____________shr56">#REF!</definedName>
    <definedName name="_____________shr7">#REF!</definedName>
    <definedName name="_____________srb1">#REF!</definedName>
    <definedName name="_____________srb2">#REF!</definedName>
    <definedName name="_____________ssf1">#REF!</definedName>
    <definedName name="_____________ssf2">#REF!</definedName>
    <definedName name="_____________ssf3">#REF!</definedName>
    <definedName name="_____________ssf4">#REF!</definedName>
    <definedName name="_____________st1">#REF!</definedName>
    <definedName name="_____________st2">#REF!</definedName>
    <definedName name="_____________st3">#REF!</definedName>
    <definedName name="_____________st4">#REF!</definedName>
    <definedName name="_____________st5">#REF!</definedName>
    <definedName name="_____________tf1">#REF!</definedName>
    <definedName name="_____________tf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hk1">#REF!</definedName>
    <definedName name="_____________thk2">#REF!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wcg1">#REF!</definedName>
    <definedName name="_____________WD2">#N/A</definedName>
    <definedName name="_____________x1">#REF!</definedName>
    <definedName name="_____________xx1" hidden="1">{"'Typical Costs Estimates'!$C$158:$H$161"}</definedName>
    <definedName name="____________aa1">#REF!</definedName>
    <definedName name="____________aaa1">#REF!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oc10">#REF!</definedName>
    <definedName name="____________aoc11">#REF!</definedName>
    <definedName name="____________aoc7">#REF!</definedName>
    <definedName name="____________aoc8">#REF!</definedName>
    <definedName name="____________aoc9">#REF!</definedName>
    <definedName name="____________Ast1">#REF!</definedName>
    <definedName name="____________Ast2">#REF!</definedName>
    <definedName name="____________b1">#REF!</definedName>
    <definedName name="____________B5">#REF!</definedName>
    <definedName name="____________BBS1">#REF!</definedName>
    <definedName name="____________Bcw1">#REF!</definedName>
    <definedName name="____________Bhh1">#REF!</definedName>
    <definedName name="____________Bhw1">#REF!</definedName>
    <definedName name="____________bit3040">"#REF!"</definedName>
    <definedName name="____________BIT6070">"#REF!"</definedName>
    <definedName name="____________bit8525">"#REF!"</definedName>
    <definedName name="____________Brk1">#REF!</definedName>
    <definedName name="____________brt1">#REF!</definedName>
    <definedName name="____________brt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CS1">#REF!</definedName>
    <definedName name="____________CGS2">#REF!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1">#REF!</definedName>
    <definedName name="____________DDS1">#REF!</definedName>
    <definedName name="____________DET1">#N/A</definedName>
    <definedName name="____________dls1">#REF!</definedName>
    <definedName name="____________dls2">#REF!</definedName>
    <definedName name="____________dms1">#REF!</definedName>
    <definedName name="____________dms2">#REF!</definedName>
    <definedName name="____________ECC1">#REF!</definedName>
    <definedName name="____________ECC2">#REF!</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HPl2">#REF!</definedName>
    <definedName name="____________Ind1">#REF!</definedName>
    <definedName name="____________Ind3">#REF!</definedName>
    <definedName name="____________Ind4">#REF!</definedName>
    <definedName name="____________Iri1">#REF!</definedName>
    <definedName name="____________Iri2">#REF!</definedName>
    <definedName name="____________Iro1">#REF!</definedName>
    <definedName name="____________Iro2">#REF!</definedName>
    <definedName name="____________IV65537">#REF!</definedName>
    <definedName name="____________ll17">#REF!</definedName>
    <definedName name="____________LS1">#REF!</definedName>
    <definedName name="____________MG1">#N/A</definedName>
    <definedName name="____________Mzd1">#REF!</definedName>
    <definedName name="____________n12">#REF!</definedName>
    <definedName name="____________nbr1">#REF!</definedName>
    <definedName name="____________nbr2">#REF!</definedName>
    <definedName name="____________np3">#REF!</definedName>
    <definedName name="____________obm1">#REF!</definedName>
    <definedName name="____________obm2">#REF!</definedName>
    <definedName name="____________obm3">#REF!</definedName>
    <definedName name="____________obm4">#REF!</definedName>
    <definedName name="____________Od1">#REF!</definedName>
    <definedName name="____________Od3">#REF!</definedName>
    <definedName name="____________Od4">#REF!</definedName>
    <definedName name="____________OP2">#N/A</definedName>
    <definedName name="____________osf1">#REF!</definedName>
    <definedName name="____________osf2">#REF!</definedName>
    <definedName name="____________osf3">#REF!</definedName>
    <definedName name="____________osf4">#REF!</definedName>
    <definedName name="____________pcc10">#REF!</definedName>
    <definedName name="____________pcc11">#REF!</definedName>
    <definedName name="____________pcc12">#REF!</definedName>
    <definedName name="____________pcc13">#REF!</definedName>
    <definedName name="____________pcc14">#REF!</definedName>
    <definedName name="____________pcc15">#REF!</definedName>
    <definedName name="____________pcc16">#REF!</definedName>
    <definedName name="____________pcc17">#REF!</definedName>
    <definedName name="____________pcc18">#REF!</definedName>
    <definedName name="____________pcc19">#REF!</definedName>
    <definedName name="____________pcc20">#REF!</definedName>
    <definedName name="____________pcc21">#REF!</definedName>
    <definedName name="____________pcc22">#REF!</definedName>
    <definedName name="____________pcc23">#REF!</definedName>
    <definedName name="____________pcc24">#REF!</definedName>
    <definedName name="____________pcc25">#REF!</definedName>
    <definedName name="____________pcc26">#REF!</definedName>
    <definedName name="____________pcc27">#REF!</definedName>
    <definedName name="____________pcc28">#REF!</definedName>
    <definedName name="____________pcc29">#REF!</definedName>
    <definedName name="____________pcc3">#REF!</definedName>
    <definedName name="____________pcc30">#REF!</definedName>
    <definedName name="____________pcc31">#REF!</definedName>
    <definedName name="____________pcc32">#REF!</definedName>
    <definedName name="____________pcc33">#REF!</definedName>
    <definedName name="____________pcc34">#REF!</definedName>
    <definedName name="____________pcc4">#REF!</definedName>
    <definedName name="____________pcc5">#REF!</definedName>
    <definedName name="____________pcc7">#REF!</definedName>
    <definedName name="____________pcc8">#REF!</definedName>
    <definedName name="____________pcc9">#REF!</definedName>
    <definedName name="____________pd1">#REF!</definedName>
    <definedName name="____________pd2">#REF!</definedName>
    <definedName name="____________pdh1">#REF!</definedName>
    <definedName name="____________pdh2">#REF!</definedName>
    <definedName name="____________pdl1">#REF!</definedName>
    <definedName name="____________pdl2">#REF!</definedName>
    <definedName name="____________pdw1">#REF!</definedName>
    <definedName name="____________pdw2">#REF!</definedName>
    <definedName name="____________PM20">#REF!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b70">#REF!</definedName>
    <definedName name="____________rcc10">#REF!</definedName>
    <definedName name="____________rcc11">#REF!</definedName>
    <definedName name="____________rcc12">#REF!</definedName>
    <definedName name="____________rcc13">#REF!</definedName>
    <definedName name="____________rcc14">#REF!</definedName>
    <definedName name="____________rcc15">#REF!</definedName>
    <definedName name="____________rcc16">#REF!</definedName>
    <definedName name="____________rcc17">#REF!</definedName>
    <definedName name="____________rcc18">#REF!</definedName>
    <definedName name="____________rcc19">#REF!</definedName>
    <definedName name="____________rcc20">#REF!</definedName>
    <definedName name="____________rcc21">#REF!</definedName>
    <definedName name="____________rcc22">#REF!</definedName>
    <definedName name="____________rcc23">#REF!</definedName>
    <definedName name="____________rcc24">#REF!</definedName>
    <definedName name="____________rcc25">#REF!</definedName>
    <definedName name="____________rcc26">#REF!</definedName>
    <definedName name="____________rcc27">#REF!</definedName>
    <definedName name="____________rcc28">#REF!</definedName>
    <definedName name="____________rcc29">#REF!</definedName>
    <definedName name="____________rcc6">#REF!</definedName>
    <definedName name="____________rcc7">#REF!</definedName>
    <definedName name="____________rcc8">#REF!</definedName>
    <definedName name="____________rcc9">#REF!</definedName>
    <definedName name="____________rf70">#REF!</definedName>
    <definedName name="____________rt1233">#REF!</definedName>
    <definedName name="____________s41" hidden="1">{"form-D1",#N/A,FALSE,"FORM-D1";"form-D1_amt",#N/A,FALSE,"FORM-D1"}</definedName>
    <definedName name="____________s41_1" localSheetId="26" hidden="1">{"form-D1",#N/A,FALSE,"FORM-D1";"form-D1_amt",#N/A,FALSE,"FORM-D1"}</definedName>
    <definedName name="____________s41_1" localSheetId="6" hidden="1">{"form-D1",#N/A,FALSE,"FORM-D1";"form-D1_amt",#N/A,FALSE,"FORM-D1"}</definedName>
    <definedName name="____________s41_1" localSheetId="5" hidden="1">{"form-D1",#N/A,FALSE,"FORM-D1";"form-D1_amt",#N/A,FALSE,"FORM-D1"}</definedName>
    <definedName name="____________s41_1" hidden="1">{"form-D1",#N/A,FALSE,"FORM-D1";"form-D1_amt",#N/A,FALSE,"FORM-D1"}</definedName>
    <definedName name="____________s41_2" localSheetId="26" hidden="1">{"form-D1",#N/A,FALSE,"FORM-D1";"form-D1_amt",#N/A,FALSE,"FORM-D1"}</definedName>
    <definedName name="____________s41_2" localSheetId="6" hidden="1">{"form-D1",#N/A,FALSE,"FORM-D1";"form-D1_amt",#N/A,FALSE,"FORM-D1"}</definedName>
    <definedName name="____________s41_2" localSheetId="5" hidden="1">{"form-D1",#N/A,FALSE,"FORM-D1";"form-D1_amt",#N/A,FALSE,"FORM-D1"}</definedName>
    <definedName name="____________s41_2" hidden="1">{"form-D1",#N/A,FALSE,"FORM-D1";"form-D1_amt",#N/A,FALSE,"FORM-D1"}</definedName>
    <definedName name="____________s41_3" localSheetId="26" hidden="1">{"form-D1",#N/A,FALSE,"FORM-D1";"form-D1_amt",#N/A,FALSE,"FORM-D1"}</definedName>
    <definedName name="____________s41_3" localSheetId="6" hidden="1">{"form-D1",#N/A,FALSE,"FORM-D1";"form-D1_amt",#N/A,FALSE,"FORM-D1"}</definedName>
    <definedName name="____________s41_3" localSheetId="5" hidden="1">{"form-D1",#N/A,FALSE,"FORM-D1";"form-D1_amt",#N/A,FALSE,"FORM-D1"}</definedName>
    <definedName name="____________s41_3" hidden="1">{"form-D1",#N/A,FALSE,"FORM-D1";"form-D1_amt",#N/A,FALSE,"FORM-D1"}</definedName>
    <definedName name="____________sbm1">#REF!</definedName>
    <definedName name="____________sbm2">#REF!</definedName>
    <definedName name="____________sbm3">#REF!</definedName>
    <definedName name="____________sbm4">#REF!</definedName>
    <definedName name="____________shr28">#REF!</definedName>
    <definedName name="____________shr56">#REF!</definedName>
    <definedName name="____________shr7">#REF!</definedName>
    <definedName name="____________srb1">#REF!</definedName>
    <definedName name="____________srb2">#REF!</definedName>
    <definedName name="____________ssf1">#REF!</definedName>
    <definedName name="____________ssf2">#REF!</definedName>
    <definedName name="____________ssf3">#REF!</definedName>
    <definedName name="____________ssf4">#REF!</definedName>
    <definedName name="____________st1">#REF!</definedName>
    <definedName name="____________st2">#REF!</definedName>
    <definedName name="____________st3">#REF!</definedName>
    <definedName name="____________st4">#REF!</definedName>
    <definedName name="____________st5">#REF!</definedName>
    <definedName name="____________TCS1">#REF!</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hk1">#REF!</definedName>
    <definedName name="____________thk2">#REF!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wcg1">#REF!</definedName>
    <definedName name="____________WD2">#N/A</definedName>
    <definedName name="____________x1">#REF!</definedName>
    <definedName name="____________xx1" hidden="1">{"'Typical Costs Estimates'!$C$158:$H$161"}</definedName>
    <definedName name="___________A65537">#REF!</definedName>
    <definedName name="___________aa1">#REF!</definedName>
    <definedName name="___________aaa1">#REF!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oc10">#REF!</definedName>
    <definedName name="___________aoc11">#REF!</definedName>
    <definedName name="___________aoc7">#REF!</definedName>
    <definedName name="___________aoc8">#REF!</definedName>
    <definedName name="___________aoc9">#REF!</definedName>
    <definedName name="___________Ast1">#REF!</definedName>
    <definedName name="___________Ast2">#REF!</definedName>
    <definedName name="___________b1">#REF!</definedName>
    <definedName name="___________B5">#REF!</definedName>
    <definedName name="___________BBS1">#REF!</definedName>
    <definedName name="___________Bcw1">#REF!</definedName>
    <definedName name="___________Bhh1">#REF!</definedName>
    <definedName name="___________Bhw1">#REF!</definedName>
    <definedName name="___________bit3040">"#REF!"</definedName>
    <definedName name="___________BIT6070">"#REF!"</definedName>
    <definedName name="___________bit8525">"#REF!"</definedName>
    <definedName name="___________brt1">#REF!</definedName>
    <definedName name="___________brt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CS1">#REF!</definedName>
    <definedName name="___________CGS2">#REF!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1">#REF!</definedName>
    <definedName name="___________DDS1">#REF!</definedName>
    <definedName name="___________DET1">#N/A</definedName>
    <definedName name="___________dls1">#REF!</definedName>
    <definedName name="___________dls2">#REF!</definedName>
    <definedName name="___________dms1">#REF!</definedName>
    <definedName name="___________dms2">#REF!</definedName>
    <definedName name="___________ECC1">#REF!</definedName>
    <definedName name="___________ECC2">#REF!</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nd1">#REF!</definedName>
    <definedName name="___________Ind3">#REF!</definedName>
    <definedName name="___________Ind4">#REF!</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zd1">#REF!</definedName>
    <definedName name="___________n12">#REF!</definedName>
    <definedName name="___________nbr1">#REF!</definedName>
    <definedName name="___________nbr2">#REF!</definedName>
    <definedName name="___________np3">#REF!</definedName>
    <definedName name="___________obm1">#REF!</definedName>
    <definedName name="___________obm2">#REF!</definedName>
    <definedName name="___________obm3">#REF!</definedName>
    <definedName name="___________obm4">#REF!</definedName>
    <definedName name="___________Od1">#REF!</definedName>
    <definedName name="___________Od3">#REF!</definedName>
    <definedName name="___________Od4">#REF!</definedName>
    <definedName name="___________OP2">#N/A</definedName>
    <definedName name="___________osf1">#REF!</definedName>
    <definedName name="___________osf2">#REF!</definedName>
    <definedName name="___________osf3">#REF!</definedName>
    <definedName name="___________osf4">#REF!</definedName>
    <definedName name="___________pcc5">#REF!</definedName>
    <definedName name="___________pd1">#REF!</definedName>
    <definedName name="___________pd2">#REF!</definedName>
    <definedName name="___________pdh1">#REF!</definedName>
    <definedName name="___________pdh2">#REF!</definedName>
    <definedName name="___________pdl1">#REF!</definedName>
    <definedName name="___________pdl2">#REF!</definedName>
    <definedName name="___________pdw1">#REF!</definedName>
    <definedName name="___________pdw2">#REF!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b70">#REF!</definedName>
    <definedName name="___________rf70">#REF!</definedName>
    <definedName name="___________rt1233">#REF!</definedName>
    <definedName name="___________s41" hidden="1">{"form-D1",#N/A,FALSE,"FORM-D1";"form-D1_amt",#N/A,FALSE,"FORM-D1"}</definedName>
    <definedName name="___________s41_1" localSheetId="26" hidden="1">{"form-D1",#N/A,FALSE,"FORM-D1";"form-D1_amt",#N/A,FALSE,"FORM-D1"}</definedName>
    <definedName name="___________s41_1" localSheetId="6" hidden="1">{"form-D1",#N/A,FALSE,"FORM-D1";"form-D1_amt",#N/A,FALSE,"FORM-D1"}</definedName>
    <definedName name="___________s41_1" localSheetId="5" hidden="1">{"form-D1",#N/A,FALSE,"FORM-D1";"form-D1_amt",#N/A,FALSE,"FORM-D1"}</definedName>
    <definedName name="___________s41_1" hidden="1">{"form-D1",#N/A,FALSE,"FORM-D1";"form-D1_amt",#N/A,FALSE,"FORM-D1"}</definedName>
    <definedName name="___________s41_2" localSheetId="26" hidden="1">{"form-D1",#N/A,FALSE,"FORM-D1";"form-D1_amt",#N/A,FALSE,"FORM-D1"}</definedName>
    <definedName name="___________s41_2" localSheetId="6" hidden="1">{"form-D1",#N/A,FALSE,"FORM-D1";"form-D1_amt",#N/A,FALSE,"FORM-D1"}</definedName>
    <definedName name="___________s41_2" localSheetId="5" hidden="1">{"form-D1",#N/A,FALSE,"FORM-D1";"form-D1_amt",#N/A,FALSE,"FORM-D1"}</definedName>
    <definedName name="___________s41_2" hidden="1">{"form-D1",#N/A,FALSE,"FORM-D1";"form-D1_amt",#N/A,FALSE,"FORM-D1"}</definedName>
    <definedName name="___________s41_3" localSheetId="26" hidden="1">{"form-D1",#N/A,FALSE,"FORM-D1";"form-D1_amt",#N/A,FALSE,"FORM-D1"}</definedName>
    <definedName name="___________s41_3" localSheetId="6" hidden="1">{"form-D1",#N/A,FALSE,"FORM-D1";"form-D1_amt",#N/A,FALSE,"FORM-D1"}</definedName>
    <definedName name="___________s41_3" localSheetId="5" hidden="1">{"form-D1",#N/A,FALSE,"FORM-D1";"form-D1_amt",#N/A,FALSE,"FORM-D1"}</definedName>
    <definedName name="___________s41_3" hidden="1">{"form-D1",#N/A,FALSE,"FORM-D1";"form-D1_amt",#N/A,FALSE,"FORM-D1"}</definedName>
    <definedName name="___________sbm1">#REF!</definedName>
    <definedName name="___________sbm2">#REF!</definedName>
    <definedName name="___________sbm3">#REF!</definedName>
    <definedName name="___________sbm4">#REF!</definedName>
    <definedName name="___________shr28">#REF!</definedName>
    <definedName name="___________shr56">#REF!</definedName>
    <definedName name="___________shr7">#REF!</definedName>
    <definedName name="___________srb1">#REF!</definedName>
    <definedName name="___________srb2">#REF!</definedName>
    <definedName name="___________ssf1">#REF!</definedName>
    <definedName name="___________ssf2">#REF!</definedName>
    <definedName name="___________ssf3">#REF!</definedName>
    <definedName name="___________ssf4">#REF!</definedName>
    <definedName name="___________st1">#REF!</definedName>
    <definedName name="___________st2">#REF!</definedName>
    <definedName name="___________st3">#REF!</definedName>
    <definedName name="___________st4">#REF!</definedName>
    <definedName name="___________st5">#REF!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hk1">#REF!</definedName>
    <definedName name="___________thk2">#REF!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wb1" hidden="1">{"form-D1",#N/A,FALSE,"FORM-D1";"form-D1_amt",#N/A,FALSE,"FORM-D1"}</definedName>
    <definedName name="___________wcg1">#REF!</definedName>
    <definedName name="___________WD2">#N/A</definedName>
    <definedName name="___________x1">#REF!</definedName>
    <definedName name="___________xx1" hidden="1">{"'Typical Costs Estimates'!$C$158:$H$161"}</definedName>
    <definedName name="__________A65537">#REF!</definedName>
    <definedName name="__________aa1">#REF!</definedName>
    <definedName name="__________aaa1">#REF!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oc10">#REF!</definedName>
    <definedName name="__________aoc11">#REF!</definedName>
    <definedName name="__________aoc3">#REF!</definedName>
    <definedName name="__________aoc4">#REF!</definedName>
    <definedName name="__________aoc7">#REF!</definedName>
    <definedName name="__________aoc8">#REF!</definedName>
    <definedName name="__________aoc9">#REF!</definedName>
    <definedName name="__________Ast1">#REF!</definedName>
    <definedName name="__________Ast2">#REF!</definedName>
    <definedName name="__________b1">#REF!</definedName>
    <definedName name="__________B5">#REF!</definedName>
    <definedName name="__________BBS1">#REF!</definedName>
    <definedName name="__________Bcw1">#REF!</definedName>
    <definedName name="__________Bhh1">#REF!</definedName>
    <definedName name="__________Bhw1">#REF!</definedName>
    <definedName name="__________bit3040">"#REF!"</definedName>
    <definedName name="__________BIT6070">"#REF!"</definedName>
    <definedName name="__________bit8525">"#REF!"</definedName>
    <definedName name="__________brt1">#REF!</definedName>
    <definedName name="__________brt2">#REF!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CS1">#REF!</definedName>
    <definedName name="__________CGS2">#REF!</definedName>
    <definedName name="__________cov1">#REF!</definedName>
    <definedName name="__________d1">#REF!</definedName>
    <definedName name="__________DDS1">#REF!</definedName>
    <definedName name="__________dep123">#REF!</definedName>
    <definedName name="__________dep123_17">#REF!</definedName>
    <definedName name="__________DET1">#N/A</definedName>
    <definedName name="__________dls1">#REF!</definedName>
    <definedName name="__________dls2">#REF!</definedName>
    <definedName name="__________dms1">#REF!</definedName>
    <definedName name="__________dms2">#REF!</definedName>
    <definedName name="__________ECC1">#REF!</definedName>
    <definedName name="__________ECC2">#REF!</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nd1">#REF!</definedName>
    <definedName name="__________Ind3">#REF!</definedName>
    <definedName name="__________Ind4">#REF!</definedName>
    <definedName name="__________Iri1">#REF!</definedName>
    <definedName name="__________Iri2">#REF!</definedName>
    <definedName name="__________Iro1">#REF!</definedName>
    <definedName name="__________Iro2">#REF!</definedName>
    <definedName name="__________IV65537">NA()</definedName>
    <definedName name="__________ll17">"#REF!"</definedName>
    <definedName name="__________LS1">#REF!</definedName>
    <definedName name="__________MG1">#N/A</definedName>
    <definedName name="__________Mzd1">#REF!</definedName>
    <definedName name="__________n12">#REF!</definedName>
    <definedName name="__________nbr1">#REF!</definedName>
    <definedName name="__________nbr2">#REF!</definedName>
    <definedName name="__________np3">#REF!</definedName>
    <definedName name="__________obm1">#REF!</definedName>
    <definedName name="__________obm2">#REF!</definedName>
    <definedName name="__________obm3">#REF!</definedName>
    <definedName name="__________obm4">#REF!</definedName>
    <definedName name="__________Od1">#REF!</definedName>
    <definedName name="__________Od3">#REF!</definedName>
    <definedName name="__________Od4">#REF!</definedName>
    <definedName name="__________OP2">#N/A</definedName>
    <definedName name="__________osf1">#REF!</definedName>
    <definedName name="__________osf2">#REF!</definedName>
    <definedName name="__________osf3">#REF!</definedName>
    <definedName name="__________osf4">#REF!</definedName>
    <definedName name="__________pcc5">#REF!</definedName>
    <definedName name="__________pd1">#REF!</definedName>
    <definedName name="__________pd2">#REF!</definedName>
    <definedName name="__________pdh1">#REF!</definedName>
    <definedName name="__________pdh2">#REF!</definedName>
    <definedName name="__________pdl1">#REF!</definedName>
    <definedName name="__________pdl2">#REF!</definedName>
    <definedName name="__________pdw1">#REF!</definedName>
    <definedName name="__________pdw2">#REF!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b70">#REF!</definedName>
    <definedName name="__________rf70">#REF!</definedName>
    <definedName name="__________rt1233">#REF!</definedName>
    <definedName name="__________s41" hidden="1">{"form-D1",#N/A,FALSE,"FORM-D1";"form-D1_amt",#N/A,FALSE,"FORM-D1"}</definedName>
    <definedName name="__________s41_1" localSheetId="26" hidden="1">{"form-D1",#N/A,FALSE,"FORM-D1";"form-D1_amt",#N/A,FALSE,"FORM-D1"}</definedName>
    <definedName name="__________s41_1" localSheetId="6" hidden="1">{"form-D1",#N/A,FALSE,"FORM-D1";"form-D1_amt",#N/A,FALSE,"FORM-D1"}</definedName>
    <definedName name="__________s41_1" localSheetId="5" hidden="1">{"form-D1",#N/A,FALSE,"FORM-D1";"form-D1_amt",#N/A,FALSE,"FORM-D1"}</definedName>
    <definedName name="__________s41_1" hidden="1">{"form-D1",#N/A,FALSE,"FORM-D1";"form-D1_amt",#N/A,FALSE,"FORM-D1"}</definedName>
    <definedName name="__________s41_2" localSheetId="26" hidden="1">{"form-D1",#N/A,FALSE,"FORM-D1";"form-D1_amt",#N/A,FALSE,"FORM-D1"}</definedName>
    <definedName name="__________s41_2" localSheetId="6" hidden="1">{"form-D1",#N/A,FALSE,"FORM-D1";"form-D1_amt",#N/A,FALSE,"FORM-D1"}</definedName>
    <definedName name="__________s41_2" localSheetId="5" hidden="1">{"form-D1",#N/A,FALSE,"FORM-D1";"form-D1_amt",#N/A,FALSE,"FORM-D1"}</definedName>
    <definedName name="__________s41_2" hidden="1">{"form-D1",#N/A,FALSE,"FORM-D1";"form-D1_amt",#N/A,FALSE,"FORM-D1"}</definedName>
    <definedName name="__________s41_3" localSheetId="26" hidden="1">{"form-D1",#N/A,FALSE,"FORM-D1";"form-D1_amt",#N/A,FALSE,"FORM-D1"}</definedName>
    <definedName name="__________s41_3" localSheetId="6" hidden="1">{"form-D1",#N/A,FALSE,"FORM-D1";"form-D1_amt",#N/A,FALSE,"FORM-D1"}</definedName>
    <definedName name="__________s41_3" localSheetId="5" hidden="1">{"form-D1",#N/A,FALSE,"FORM-D1";"form-D1_amt",#N/A,FALSE,"FORM-D1"}</definedName>
    <definedName name="__________s41_3" hidden="1">{"form-D1",#N/A,FALSE,"FORM-D1";"form-D1_amt",#N/A,FALSE,"FORM-D1"}</definedName>
    <definedName name="__________sbm1">#REF!</definedName>
    <definedName name="__________sbm2">#REF!</definedName>
    <definedName name="__________sbm3">#REF!</definedName>
    <definedName name="__________sbm4">#REF!</definedName>
    <definedName name="__________shr28">#REF!</definedName>
    <definedName name="__________shr56">#REF!</definedName>
    <definedName name="__________shr7">#REF!</definedName>
    <definedName name="__________srb1">#REF!</definedName>
    <definedName name="__________srb2">#REF!</definedName>
    <definedName name="__________ssf1">#REF!</definedName>
    <definedName name="__________ssf2">#REF!</definedName>
    <definedName name="__________ssf3">#REF!</definedName>
    <definedName name="__________ssf4">#REF!</definedName>
    <definedName name="__________st1">#REF!</definedName>
    <definedName name="__________st2">#REF!</definedName>
    <definedName name="__________st3">#REF!</definedName>
    <definedName name="__________st4">#REF!</definedName>
    <definedName name="__________st5">#REF!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hk1">#REF!</definedName>
    <definedName name="__________thk2">#REF!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wb1" hidden="1">{"form-D1",#N/A,FALSE,"FORM-D1";"form-D1_amt",#N/A,FALSE,"FORM-D1"}</definedName>
    <definedName name="__________wb2" hidden="1">{"form-D1",#N/A,FALSE,"FORM-D1";"form-D1_amt",#N/A,FALSE,"FORM-D1"}</definedName>
    <definedName name="__________wcg1">#REF!</definedName>
    <definedName name="__________WD2">#N/A</definedName>
    <definedName name="__________xx1" hidden="1">{"'Typical Costs Estimates'!$C$158:$H$161"}</definedName>
    <definedName name="_________A65537">#REF!</definedName>
    <definedName name="_________aa1">#REF!</definedName>
    <definedName name="_________aaa1">#REF!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#REF!</definedName>
    <definedName name="_________aoc10">#N/A</definedName>
    <definedName name="_________aoc11">#REF!</definedName>
    <definedName name="_________aoc2">#REF!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5">#REF!</definedName>
    <definedName name="_________BBS1">#REF!</definedName>
    <definedName name="_________Bcw1">#REF!</definedName>
    <definedName name="_________Bhh1">#REF!</definedName>
    <definedName name="_________Bhw1">#REF!</definedName>
    <definedName name="_________bit3040">"#REF!"</definedName>
    <definedName name="_________BIT6070">"#REF!"</definedName>
    <definedName name="_________bit8525">"#REF!"</definedName>
    <definedName name="_________brt1">#REF!</definedName>
    <definedName name="_________brt2">#REF!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CS1">#REF!</definedName>
    <definedName name="_________CGS2">#REF!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1">#REF!</definedName>
    <definedName name="_________DDS1">#REF!</definedName>
    <definedName name="_________dec05" localSheetId="5">{"'Sheet1'!$A$4386:$N$4591"}</definedName>
    <definedName name="_________dec05">{"'Sheet1'!$A$4386:$N$4591"}</definedName>
    <definedName name="_________dep123">#REF!</definedName>
    <definedName name="_________dep123_17">#REF!</definedName>
    <definedName name="_________DET1">#N/A</definedName>
    <definedName name="_________dls1">#REF!</definedName>
    <definedName name="_________dls2">#REF!</definedName>
    <definedName name="_________dms1">#REF!</definedName>
    <definedName name="_________dms2">#REF!</definedName>
    <definedName name="_________ECC1">#REF!</definedName>
    <definedName name="_________ECC2">#REF!</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nd1">#REF!</definedName>
    <definedName name="_________Ind3">#REF!</definedName>
    <definedName name="_________Ind4">#REF!</definedName>
    <definedName name="_________Iri1">#REF!</definedName>
    <definedName name="_________Iri2">#REF!</definedName>
    <definedName name="_________Iro1">#REF!</definedName>
    <definedName name="_________Iro2">#REF!</definedName>
    <definedName name="_________IV65537">NA()</definedName>
    <definedName name="_________ll17">"#REF!"</definedName>
    <definedName name="_________LS1">#REF!</definedName>
    <definedName name="_________MG1">#N/A</definedName>
    <definedName name="_________Mzd1">#REF!</definedName>
    <definedName name="_________n12">#REF!</definedName>
    <definedName name="_________nbr1">#REF!</definedName>
    <definedName name="_________nbr2">#REF!</definedName>
    <definedName name="_________np3">#REF!</definedName>
    <definedName name="_________obm1">#REF!</definedName>
    <definedName name="_________obm2">#REF!</definedName>
    <definedName name="_________obm3">#REF!</definedName>
    <definedName name="_________obm4">#REF!</definedName>
    <definedName name="_________Od1">#REF!</definedName>
    <definedName name="_________Od3">#REF!</definedName>
    <definedName name="_________Od4">#REF!</definedName>
    <definedName name="_________OP2">#N/A</definedName>
    <definedName name="_________osf1">#REF!</definedName>
    <definedName name="_________osf2">#REF!</definedName>
    <definedName name="_________osf3">#REF!</definedName>
    <definedName name="_________osf4">#REF!</definedName>
    <definedName name="_________pcc5">#REF!</definedName>
    <definedName name="_________pd1">#REF!</definedName>
    <definedName name="_________pd2">#REF!</definedName>
    <definedName name="_________pdh1">#REF!</definedName>
    <definedName name="_________pdh2">#REF!</definedName>
    <definedName name="_________pdl1">#REF!</definedName>
    <definedName name="_________pdl2">#REF!</definedName>
    <definedName name="_________pdw1">#REF!</definedName>
    <definedName name="_________pdw2">#REF!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b70">#REF!</definedName>
    <definedName name="_________rf70">#REF!</definedName>
    <definedName name="_________rt1233">#REF!</definedName>
    <definedName name="_________s41" hidden="1">{"form-D1",#N/A,FALSE,"FORM-D1";"form-D1_amt",#N/A,FALSE,"FORM-D1"}</definedName>
    <definedName name="_________s41_1" localSheetId="26" hidden="1">{"form-D1",#N/A,FALSE,"FORM-D1";"form-D1_amt",#N/A,FALSE,"FORM-D1"}</definedName>
    <definedName name="_________s41_1" localSheetId="6" hidden="1">{"form-D1",#N/A,FALSE,"FORM-D1";"form-D1_amt",#N/A,FALSE,"FORM-D1"}</definedName>
    <definedName name="_________s41_1" localSheetId="5" hidden="1">{"form-D1",#N/A,FALSE,"FORM-D1";"form-D1_amt",#N/A,FALSE,"FORM-D1"}</definedName>
    <definedName name="_________s41_1" hidden="1">{"form-D1",#N/A,FALSE,"FORM-D1";"form-D1_amt",#N/A,FALSE,"FORM-D1"}</definedName>
    <definedName name="_________s41_2" localSheetId="26" hidden="1">{"form-D1",#N/A,FALSE,"FORM-D1";"form-D1_amt",#N/A,FALSE,"FORM-D1"}</definedName>
    <definedName name="_________s41_2" localSheetId="6" hidden="1">{"form-D1",#N/A,FALSE,"FORM-D1";"form-D1_amt",#N/A,FALSE,"FORM-D1"}</definedName>
    <definedName name="_________s41_2" localSheetId="5" hidden="1">{"form-D1",#N/A,FALSE,"FORM-D1";"form-D1_amt",#N/A,FALSE,"FORM-D1"}</definedName>
    <definedName name="_________s41_2" hidden="1">{"form-D1",#N/A,FALSE,"FORM-D1";"form-D1_amt",#N/A,FALSE,"FORM-D1"}</definedName>
    <definedName name="_________s41_3" localSheetId="26" hidden="1">{"form-D1",#N/A,FALSE,"FORM-D1";"form-D1_amt",#N/A,FALSE,"FORM-D1"}</definedName>
    <definedName name="_________s41_3" localSheetId="6" hidden="1">{"form-D1",#N/A,FALSE,"FORM-D1";"form-D1_amt",#N/A,FALSE,"FORM-D1"}</definedName>
    <definedName name="_________s41_3" localSheetId="5" hidden="1">{"form-D1",#N/A,FALSE,"FORM-D1";"form-D1_amt",#N/A,FALSE,"FORM-D1"}</definedName>
    <definedName name="_________s41_3" hidden="1">{"form-D1",#N/A,FALSE,"FORM-D1";"form-D1_amt",#N/A,FALSE,"FORM-D1"}</definedName>
    <definedName name="_________sbm1">#REF!</definedName>
    <definedName name="_________sbm2">#REF!</definedName>
    <definedName name="_________sbm3">#REF!</definedName>
    <definedName name="_________sbm4">#REF!</definedName>
    <definedName name="_________shr28">#REF!</definedName>
    <definedName name="_________shr56">#REF!</definedName>
    <definedName name="_________shr7">#REF!</definedName>
    <definedName name="_________srb1">#REF!</definedName>
    <definedName name="_________srb2">#REF!</definedName>
    <definedName name="_________ssf1">#REF!</definedName>
    <definedName name="_________ssf2">#REF!</definedName>
    <definedName name="_________ssf3">#REF!</definedName>
    <definedName name="_________ssf4">#REF!</definedName>
    <definedName name="_________st1">#REF!</definedName>
    <definedName name="_________st2">#REF!</definedName>
    <definedName name="_________st3">#REF!</definedName>
    <definedName name="_________st4">#REF!</definedName>
    <definedName name="_________st5">#REF!</definedName>
    <definedName name="_________TCS1">#REF!</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hk1">#REF!</definedName>
    <definedName name="_________thk2">#REF!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wb2" hidden="1">{"form-D1",#N/A,FALSE,"FORM-D1";"form-D1_amt",#N/A,FALSE,"FORM-D1"}</definedName>
    <definedName name="_________wcg1">#REF!</definedName>
    <definedName name="_________WD2">#N/A</definedName>
    <definedName name="_________x1">#REF!</definedName>
    <definedName name="_________xlnm._FilterDatabase_1">#REF!</definedName>
    <definedName name="_________xlnm._FilterDatabase_1_1_1">#REF!</definedName>
    <definedName name="_________xlnm.Print_Area_1">#REF!</definedName>
    <definedName name="_________xx1" localSheetId="26">{"'Typical Costs Estimates'!$C$158:$H$161"}</definedName>
    <definedName name="_________xx1" localSheetId="6">{"'Typical Costs Estimates'!$C$158:$H$161"}</definedName>
    <definedName name="_________xx1" localSheetId="5">{"'Typical Costs Estimates'!$C$158:$H$161"}</definedName>
    <definedName name="_________XX1" hidden="1">{"'Typical Costs Estimates'!$C$158:$H$161"}</definedName>
    <definedName name="________A65537">#REF!</definedName>
    <definedName name="________A655600">#REF!</definedName>
    <definedName name="________a65631">#REF!</definedName>
    <definedName name="________aa1">#REF!</definedName>
    <definedName name="________aaa1">#REF!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5">#REF!</definedName>
    <definedName name="________BBS1">#REF!</definedName>
    <definedName name="________Bcw1">#REF!</definedName>
    <definedName name="________Bhh1">#REF!</definedName>
    <definedName name="________Bhw1">#REF!</definedName>
    <definedName name="________bit3040">#REF!</definedName>
    <definedName name="________BIT6070">#REF!</definedName>
    <definedName name="________bit8525">#REF!</definedName>
    <definedName name="________brt1">#REF!</definedName>
    <definedName name="________brt2">#REF!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CS1">#REF!</definedName>
    <definedName name="________CGS2">#REF!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1">#REF!</definedName>
    <definedName name="________DDS1">#REF!</definedName>
    <definedName name="________dep123">#REF!</definedName>
    <definedName name="________dep123_17">#REF!</definedName>
    <definedName name="________DET1">#REF!</definedName>
    <definedName name="________dls1">#REF!</definedName>
    <definedName name="________dls2">#REF!</definedName>
    <definedName name="________dms1">#REF!</definedName>
    <definedName name="________dms2">#REF!</definedName>
    <definedName name="________ECC1">#REF!</definedName>
    <definedName name="________ECC2">#REF!</definedName>
    <definedName name="________FEL1">#REF!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nd1">#REF!</definedName>
    <definedName name="________Ind3">#REF!</definedName>
    <definedName name="________Ind4">#REF!</definedName>
    <definedName name="________Iri1">#REF!</definedName>
    <definedName name="________Iri2">#REF!</definedName>
    <definedName name="________Iro1">#REF!</definedName>
    <definedName name="________Iro2">#REF!</definedName>
    <definedName name="________IV65537">NA()</definedName>
    <definedName name="________k1" hidden="1">{"form-D1",#N/A,FALSE,"FORM-D1";"form-D1_amt",#N/A,FALSE,"FORM-D1"}</definedName>
    <definedName name="________ll17">"#REF!"</definedName>
    <definedName name="________LS1">#REF!</definedName>
    <definedName name="________MG1">#REF!</definedName>
    <definedName name="________Mzd1">#REF!</definedName>
    <definedName name="________n12">#REF!</definedName>
    <definedName name="________nbr1">#REF!</definedName>
    <definedName name="________nbr2">#REF!</definedName>
    <definedName name="________np3">#REF!</definedName>
    <definedName name="________obm1">#REF!</definedName>
    <definedName name="________obm2">#REF!</definedName>
    <definedName name="________obm3">#REF!</definedName>
    <definedName name="________obm4">#REF!</definedName>
    <definedName name="________Od1">#REF!</definedName>
    <definedName name="________Od3">#REF!</definedName>
    <definedName name="________Od4">#REF!</definedName>
    <definedName name="________OP2">#REF!</definedName>
    <definedName name="________osf1">#REF!</definedName>
    <definedName name="________osf2">#REF!</definedName>
    <definedName name="________osf3">#REF!</definedName>
    <definedName name="________osf4">#REF!</definedName>
    <definedName name="________pcc5">#REF!</definedName>
    <definedName name="________pd1">#REF!</definedName>
    <definedName name="________pd2">#REF!</definedName>
    <definedName name="________pdh1">#REF!</definedName>
    <definedName name="________pdh2">#REF!</definedName>
    <definedName name="________pdl1">#REF!</definedName>
    <definedName name="________pdl2">#REF!</definedName>
    <definedName name="________pdw1">#REF!</definedName>
    <definedName name="________pdw2">#REF!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pvc100">#REF!</definedName>
    <definedName name="________rb70">#REF!</definedName>
    <definedName name="________rf70">#REF!</definedName>
    <definedName name="________rt1233">#REF!</definedName>
    <definedName name="________s41" hidden="1">{"form-D1",#N/A,FALSE,"FORM-D1";"form-D1_amt",#N/A,FALSE,"FORM-D1"}</definedName>
    <definedName name="________s41_1" localSheetId="26" hidden="1">{"form-D1",#N/A,FALSE,"FORM-D1";"form-D1_amt",#N/A,FALSE,"FORM-D1"}</definedName>
    <definedName name="________s41_1" localSheetId="6" hidden="1">{"form-D1",#N/A,FALSE,"FORM-D1";"form-D1_amt",#N/A,FALSE,"FORM-D1"}</definedName>
    <definedName name="________s41_1" localSheetId="5" hidden="1">{"form-D1",#N/A,FALSE,"FORM-D1";"form-D1_amt",#N/A,FALSE,"FORM-D1"}</definedName>
    <definedName name="________s41_1" hidden="1">{"form-D1",#N/A,FALSE,"FORM-D1";"form-D1_amt",#N/A,FALSE,"FORM-D1"}</definedName>
    <definedName name="________s41_2" localSheetId="26" hidden="1">{"form-D1",#N/A,FALSE,"FORM-D1";"form-D1_amt",#N/A,FALSE,"FORM-D1"}</definedName>
    <definedName name="________s41_2" localSheetId="6" hidden="1">{"form-D1",#N/A,FALSE,"FORM-D1";"form-D1_amt",#N/A,FALSE,"FORM-D1"}</definedName>
    <definedName name="________s41_2" localSheetId="5" hidden="1">{"form-D1",#N/A,FALSE,"FORM-D1";"form-D1_amt",#N/A,FALSE,"FORM-D1"}</definedName>
    <definedName name="________s41_2" hidden="1">{"form-D1",#N/A,FALSE,"FORM-D1";"form-D1_amt",#N/A,FALSE,"FORM-D1"}</definedName>
    <definedName name="________s41_3" localSheetId="26" hidden="1">{"form-D1",#N/A,FALSE,"FORM-D1";"form-D1_amt",#N/A,FALSE,"FORM-D1"}</definedName>
    <definedName name="________s41_3" localSheetId="6" hidden="1">{"form-D1",#N/A,FALSE,"FORM-D1";"form-D1_amt",#N/A,FALSE,"FORM-D1"}</definedName>
    <definedName name="________s41_3" localSheetId="5" hidden="1">{"form-D1",#N/A,FALSE,"FORM-D1";"form-D1_amt",#N/A,FALSE,"FORM-D1"}</definedName>
    <definedName name="________s41_3" hidden="1">{"form-D1",#N/A,FALSE,"FORM-D1";"form-D1_amt",#N/A,FALSE,"FORM-D1"}</definedName>
    <definedName name="________sbm1">#REF!</definedName>
    <definedName name="________sbm2">#REF!</definedName>
    <definedName name="________sbm3">#REF!</definedName>
    <definedName name="________sbm4">#REF!</definedName>
    <definedName name="________shr28">#REF!</definedName>
    <definedName name="________shr56">#REF!</definedName>
    <definedName name="________shr7">#REF!</definedName>
    <definedName name="________srb1">#REF!</definedName>
    <definedName name="________srb2">#REF!</definedName>
    <definedName name="________ssf1">#REF!</definedName>
    <definedName name="________ssf2">#REF!</definedName>
    <definedName name="________ssf3">#REF!</definedName>
    <definedName name="________ssf4">#REF!</definedName>
    <definedName name="________st1">#REF!</definedName>
    <definedName name="________st2">#REF!</definedName>
    <definedName name="________st3">#REF!</definedName>
    <definedName name="________st4">#REF!</definedName>
    <definedName name="________st5">#REF!</definedName>
    <definedName name="________sub20">#REF!</definedName>
    <definedName name="________TCS1">#REF!</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hk1">#REF!</definedName>
    <definedName name="________thk2">#REF!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wb1" hidden="1">{"form-D1",#N/A,FALSE,"FORM-D1";"form-D1_amt",#N/A,FALSE,"FORM-D1"}</definedName>
    <definedName name="________wcg1">#REF!</definedName>
    <definedName name="________WD2">#REF!</definedName>
    <definedName name="________x1">#REF!</definedName>
    <definedName name="________xlnm._FilterDatabase_1">#REF!</definedName>
    <definedName name="________xlnm._FilterDatabase_1_1_1">#REF!</definedName>
    <definedName name="________xlnm.Print_Area_1">#REF!</definedName>
    <definedName name="________xlnm.Print_Area_9">NA()</definedName>
    <definedName name="________xx1" hidden="1">{"'Typical Costs Estimates'!$C$158:$H$161"}</definedName>
    <definedName name="_______A65537">#REF!</definedName>
    <definedName name="_______A655600">#REF!</definedName>
    <definedName name="_______a65631">#REF!</definedName>
    <definedName name="_______aa1">#REF!</definedName>
    <definedName name="_______aaa1">#REF!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5">#REF!</definedName>
    <definedName name="_______BBS1">#REF!</definedName>
    <definedName name="_______Bcw1">#REF!</definedName>
    <definedName name="_______Bhh1">#REF!</definedName>
    <definedName name="_______Bhw1">#REF!</definedName>
    <definedName name="_______bit3040">#REF!</definedName>
    <definedName name="_______BIT6070">#REF!</definedName>
    <definedName name="_______bit8525">#REF!</definedName>
    <definedName name="_______bol1">#REF!</definedName>
    <definedName name="_______brt1">#REF!</definedName>
    <definedName name="_______brt2">#REF!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CS1">#REF!</definedName>
    <definedName name="_______CGS2">#REF!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DS1">#REF!</definedName>
    <definedName name="_______dec05" localSheetId="5">{"'Sheet1'!$A$4386:$N$4591"}</definedName>
    <definedName name="_______dec05">{"'Sheet1'!$A$4386:$N$4591"}</definedName>
    <definedName name="_______dep123">#REF!</definedName>
    <definedName name="_______dep123_17">#REF!</definedName>
    <definedName name="_______DET1">#REF!</definedName>
    <definedName name="_______dls1">#REF!</definedName>
    <definedName name="_______dls2">#REF!</definedName>
    <definedName name="_______dms1">#REF!</definedName>
    <definedName name="_______dms2">#REF!</definedName>
    <definedName name="_______ECC1">#REF!</definedName>
    <definedName name="_______ECC2">#REF!</definedName>
    <definedName name="_______FEL1">#REF!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Ind1">#REF!</definedName>
    <definedName name="_______Ind3">#REF!</definedName>
    <definedName name="_______Ind4">#REF!</definedName>
    <definedName name="_______Iri1">#REF!</definedName>
    <definedName name="_______Iri2">#REF!</definedName>
    <definedName name="_______Iro1">#REF!</definedName>
    <definedName name="_______Iro2">#REF!</definedName>
    <definedName name="_______IV65537">NA()</definedName>
    <definedName name="_______ja1">#REF!</definedName>
    <definedName name="_______ja3">#REF!</definedName>
    <definedName name="_______Ki1">#REF!</definedName>
    <definedName name="_______Ki2">#REF!</definedName>
    <definedName name="_______ll17" localSheetId="26">"#REF!"</definedName>
    <definedName name="_______ll17" localSheetId="6">"#REF!"</definedName>
    <definedName name="_______ll17" localSheetId="5">"#REF!"</definedName>
    <definedName name="_______ll17">#REF!</definedName>
    <definedName name="_______LS1">#REF!</definedName>
    <definedName name="_______MAN1">#REF!</definedName>
    <definedName name="_______mas23" localSheetId="5">{"'Sheet1'!$A$4386:$N$4591"}</definedName>
    <definedName name="_______mas23">{"'Sheet1'!$A$4386:$N$4591"}</definedName>
    <definedName name="_______MG1">#REF!</definedName>
    <definedName name="_______Mzd1">#REF!</definedName>
    <definedName name="_______n12">#REF!</definedName>
    <definedName name="_______nbr1">#REF!</definedName>
    <definedName name="_______nbr2">#REF!</definedName>
    <definedName name="_______np3">#REF!</definedName>
    <definedName name="_______obm1">#REF!</definedName>
    <definedName name="_______obm2">#REF!</definedName>
    <definedName name="_______obm3">#REF!</definedName>
    <definedName name="_______obm4">#REF!</definedName>
    <definedName name="_______Od1">#REF!</definedName>
    <definedName name="_______Od3">#REF!</definedName>
    <definedName name="_______Od4">#REF!</definedName>
    <definedName name="_______OP2">#REF!</definedName>
    <definedName name="_______osf1">#REF!</definedName>
    <definedName name="_______osf2">#REF!</definedName>
    <definedName name="_______osf3">#REF!</definedName>
    <definedName name="_______osf4">#REF!</definedName>
    <definedName name="_______PB1">#REF!</definedName>
    <definedName name="_______pcc5">#REF!</definedName>
    <definedName name="_______pd1">#REF!</definedName>
    <definedName name="_______pd2">#REF!</definedName>
    <definedName name="_______pdh1">#REF!</definedName>
    <definedName name="_______pdh2">#REF!</definedName>
    <definedName name="_______pdl1">#REF!</definedName>
    <definedName name="_______pdl2">#REF!</definedName>
    <definedName name="_______pdw1">#REF!</definedName>
    <definedName name="_______pdw2">#REF!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pvc100">#REF!</definedName>
    <definedName name="_______rb70">#REF!</definedName>
    <definedName name="_______Re1">#REF!</definedName>
    <definedName name="_______rf70">#REF!</definedName>
    <definedName name="_______Rs1">#REF!</definedName>
    <definedName name="_______rt1233">#REF!</definedName>
    <definedName name="_______s41" hidden="1">{"form-D1",#N/A,FALSE,"FORM-D1";"form-D1_amt",#N/A,FALSE,"FORM-D1"}</definedName>
    <definedName name="_______s41_1" localSheetId="26" hidden="1">{"form-D1",#N/A,FALSE,"FORM-D1";"form-D1_amt",#N/A,FALSE,"FORM-D1"}</definedName>
    <definedName name="_______s41_1" localSheetId="6" hidden="1">{"form-D1",#N/A,FALSE,"FORM-D1";"form-D1_amt",#N/A,FALSE,"FORM-D1"}</definedName>
    <definedName name="_______s41_1" localSheetId="5" hidden="1">{"form-D1",#N/A,FALSE,"FORM-D1";"form-D1_amt",#N/A,FALSE,"FORM-D1"}</definedName>
    <definedName name="_______s41_1" hidden="1">{"form-D1",#N/A,FALSE,"FORM-D1";"form-D1_amt",#N/A,FALSE,"FORM-D1"}</definedName>
    <definedName name="_______s41_2" localSheetId="26" hidden="1">{"form-D1",#N/A,FALSE,"FORM-D1";"form-D1_amt",#N/A,FALSE,"FORM-D1"}</definedName>
    <definedName name="_______s41_2" localSheetId="6" hidden="1">{"form-D1",#N/A,FALSE,"FORM-D1";"form-D1_amt",#N/A,FALSE,"FORM-D1"}</definedName>
    <definedName name="_______s41_2" localSheetId="5" hidden="1">{"form-D1",#N/A,FALSE,"FORM-D1";"form-D1_amt",#N/A,FALSE,"FORM-D1"}</definedName>
    <definedName name="_______s41_2" hidden="1">{"form-D1",#N/A,FALSE,"FORM-D1";"form-D1_amt",#N/A,FALSE,"FORM-D1"}</definedName>
    <definedName name="_______s41_3" localSheetId="26" hidden="1">{"form-D1",#N/A,FALSE,"FORM-D1";"form-D1_amt",#N/A,FALSE,"FORM-D1"}</definedName>
    <definedName name="_______s41_3" localSheetId="6" hidden="1">{"form-D1",#N/A,FALSE,"FORM-D1";"form-D1_amt",#N/A,FALSE,"FORM-D1"}</definedName>
    <definedName name="_______s41_3" localSheetId="5" hidden="1">{"form-D1",#N/A,FALSE,"FORM-D1";"form-D1_amt",#N/A,FALSE,"FORM-D1"}</definedName>
    <definedName name="_______s41_3" hidden="1">{"form-D1",#N/A,FALSE,"FORM-D1";"form-D1_amt",#N/A,FALSE,"FORM-D1"}</definedName>
    <definedName name="_______sbm1">#REF!</definedName>
    <definedName name="_______sbm2">#REF!</definedName>
    <definedName name="_______sbm3">#REF!</definedName>
    <definedName name="_______sbm4">#REF!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rb1">#REF!</definedName>
    <definedName name="_______srb2">#REF!</definedName>
    <definedName name="_______ssf1">#REF!</definedName>
    <definedName name="_______ssf2">#REF!</definedName>
    <definedName name="_______ssf3">#REF!</definedName>
    <definedName name="_______ssf4">#REF!</definedName>
    <definedName name="_______st1">#REF!</definedName>
    <definedName name="_______st2">#REF!</definedName>
    <definedName name="_______st3">#REF!</definedName>
    <definedName name="_______st4">#REF!</definedName>
    <definedName name="_______st5">#REF!</definedName>
    <definedName name="_______sub20">#REF!</definedName>
    <definedName name="_______TCS1">#REF!</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hk1">#REF!</definedName>
    <definedName name="_______thk2">#REF!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wb2" hidden="1">{"form-D1",#N/A,FALSE,"FORM-D1";"form-D1_amt",#N/A,FALSE,"FORM-D1"}</definedName>
    <definedName name="_______wcg1">#REF!</definedName>
    <definedName name="_______WD2">#REF!</definedName>
    <definedName name="_______x1">#REF!</definedName>
    <definedName name="_______xlnm._FilterDatabase_1">#REF!</definedName>
    <definedName name="_______xlnm._FilterDatabase_1_1_1">#REF!</definedName>
    <definedName name="_______xlnm.Print_Area_1">#REF!</definedName>
    <definedName name="_______xlnm.Print_Area_6">#REF!</definedName>
    <definedName name="_______xlnm.Print_Area_8">#REF!</definedName>
    <definedName name="_______xx1" localSheetId="26">{"'Typical Costs Estimates'!$C$158:$H$161"}</definedName>
    <definedName name="_______xx1" localSheetId="6">{"'Typical Costs Estimates'!$C$158:$H$161"}</definedName>
    <definedName name="_______xx1" localSheetId="5">{"'Typical Costs Estimates'!$C$158:$H$161"}</definedName>
    <definedName name="_______xx1" hidden="1">{"'Typical Costs Estimates'!$C$158:$H$161"}</definedName>
    <definedName name="______A2">#REF!</definedName>
    <definedName name="______A65537">#REF!</definedName>
    <definedName name="______aa1">#REF!</definedName>
    <definedName name="______aaa1">#REF!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ng1">#REF!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5">#REF!</definedName>
    <definedName name="______BBS1">#REF!</definedName>
    <definedName name="______Bcw1">#REF!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CS1">#REF!</definedName>
    <definedName name="______CGS2">#REF!</definedName>
    <definedName name="______cov1">#REF!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DS1">#REF!</definedName>
    <definedName name="______dec05" hidden="1">{"'Sheet1'!$A$4386:$N$4591"}</definedName>
    <definedName name="______dep123">#REF!</definedName>
    <definedName name="______dep123_17">#REF!</definedName>
    <definedName name="______DET1">NA()</definedName>
    <definedName name="______dls1">#REF!</definedName>
    <definedName name="______dls2">#REF!</definedName>
    <definedName name="______dms1">#REF!</definedName>
    <definedName name="______dms2">#REF!</definedName>
    <definedName name="______ECC1">#REF!</definedName>
    <definedName name="______ECC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#REF!</definedName>
    <definedName name="______Ind3">#REF!</definedName>
    <definedName name="______Ind4">#REF!</definedName>
    <definedName name="______Iri1">#REF!</definedName>
    <definedName name="______Iri2">#REF!</definedName>
    <definedName name="______Iro1">#REF!</definedName>
    <definedName name="______Iro2">#REF!</definedName>
    <definedName name="______IV65537">NA()</definedName>
    <definedName name="______ja1">#REF!</definedName>
    <definedName name="______ja3">#REF!</definedName>
    <definedName name="______Ki1">#REF!</definedName>
    <definedName name="______Ki2">#REF!</definedName>
    <definedName name="______ll17" localSheetId="26">"#REF!"</definedName>
    <definedName name="______ll17" localSheetId="6">"#REF!"</definedName>
    <definedName name="______ll17" localSheetId="5">"#REF!"</definedName>
    <definedName name="______ll17">#REF!</definedName>
    <definedName name="______LS1">#REF!</definedName>
    <definedName name="______MAN1" localSheetId="26">#REF!</definedName>
    <definedName name="______MAN1" localSheetId="6">#REF!</definedName>
    <definedName name="______MAN1" localSheetId="5">#REF!</definedName>
    <definedName name="______man1" hidden="1">#REF!</definedName>
    <definedName name="______MG1">NA()</definedName>
    <definedName name="______mnk1">#REF!</definedName>
    <definedName name="______Mzd1">#REF!</definedName>
    <definedName name="______n12">#REF!</definedName>
    <definedName name="______nbr1">#REF!</definedName>
    <definedName name="______nbr2">#REF!</definedName>
    <definedName name="______np3" localSheetId="26">#REF!</definedName>
    <definedName name="______np3" localSheetId="6">#REF!</definedName>
    <definedName name="______np3" localSheetId="5">#REF!</definedName>
    <definedName name="______np3">'[2]Material '!$G$50</definedName>
    <definedName name="______obm1">#REF!</definedName>
    <definedName name="______obm2">#REF!</definedName>
    <definedName name="______obm3">#REF!</definedName>
    <definedName name="______obm4">#REF!</definedName>
    <definedName name="______Od1">#REF!</definedName>
    <definedName name="______Od3">#REF!</definedName>
    <definedName name="______Od4">#REF!</definedName>
    <definedName name="______OP2">NA()</definedName>
    <definedName name="______osf1">#REF!</definedName>
    <definedName name="______osf2">#REF!</definedName>
    <definedName name="______osf3">#REF!</definedName>
    <definedName name="______osf4">#REF!</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pvc100">#REF!</definedName>
    <definedName name="______rb70">#REF!</definedName>
    <definedName name="______Re1">#REF!</definedName>
    <definedName name="______rf70">#REF!</definedName>
    <definedName name="______Rs1">#REF!</definedName>
    <definedName name="______rt1233">#REF!</definedName>
    <definedName name="______S3">#REF!</definedName>
    <definedName name="______s41" hidden="1">{"form-D1",#N/A,FALSE,"FORM-D1";"form-D1_amt",#N/A,FALSE,"FORM-D1"}</definedName>
    <definedName name="______s41_1" localSheetId="26" hidden="1">{"form-D1",#N/A,FALSE,"FORM-D1";"form-D1_amt",#N/A,FALSE,"FORM-D1"}</definedName>
    <definedName name="______s41_1" localSheetId="6" hidden="1">{"form-D1",#N/A,FALSE,"FORM-D1";"form-D1_amt",#N/A,FALSE,"FORM-D1"}</definedName>
    <definedName name="______s41_1" localSheetId="5" hidden="1">{"form-D1",#N/A,FALSE,"FORM-D1";"form-D1_amt",#N/A,FALSE,"FORM-D1"}</definedName>
    <definedName name="______s41_1" hidden="1">{"form-D1",#N/A,FALSE,"FORM-D1";"form-D1_amt",#N/A,FALSE,"FORM-D1"}</definedName>
    <definedName name="______s41_2" localSheetId="26" hidden="1">{"form-D1",#N/A,FALSE,"FORM-D1";"form-D1_amt",#N/A,FALSE,"FORM-D1"}</definedName>
    <definedName name="______s41_2" localSheetId="6" hidden="1">{"form-D1",#N/A,FALSE,"FORM-D1";"form-D1_amt",#N/A,FALSE,"FORM-D1"}</definedName>
    <definedName name="______s41_2" localSheetId="5" hidden="1">{"form-D1",#N/A,FALSE,"FORM-D1";"form-D1_amt",#N/A,FALSE,"FORM-D1"}</definedName>
    <definedName name="______s41_2" hidden="1">{"form-D1",#N/A,FALSE,"FORM-D1";"form-D1_amt",#N/A,FALSE,"FORM-D1"}</definedName>
    <definedName name="______s41_3" localSheetId="26" hidden="1">{"form-D1",#N/A,FALSE,"FORM-D1";"form-D1_amt",#N/A,FALSE,"FORM-D1"}</definedName>
    <definedName name="______s41_3" localSheetId="6" hidden="1">{"form-D1",#N/A,FALSE,"FORM-D1";"form-D1_amt",#N/A,FALSE,"FORM-D1"}</definedName>
    <definedName name="______s41_3" localSheetId="5" hidden="1">{"form-D1",#N/A,FALSE,"FORM-D1";"form-D1_amt",#N/A,FALSE,"FORM-D1"}</definedName>
    <definedName name="______s41_3" hidden="1">{"form-D1",#N/A,FALSE,"FORM-D1";"form-D1_amt",#N/A,FALSE,"FORM-D1"}</definedName>
    <definedName name="______sbm1">#REF!</definedName>
    <definedName name="______sbm2">#REF!</definedName>
    <definedName name="______sbm3">#REF!</definedName>
    <definedName name="______sbm4">#REF!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rb1">#REF!</definedName>
    <definedName name="______srb2">#REF!</definedName>
    <definedName name="______ssf1">#REF!</definedName>
    <definedName name="______ssf2">#REF!</definedName>
    <definedName name="______ssf3">#REF!</definedName>
    <definedName name="______ssf4">#REF!</definedName>
    <definedName name="______st1">#REF!</definedName>
    <definedName name="______st2">#REF!</definedName>
    <definedName name="______st3">#REF!</definedName>
    <definedName name="______st4">#REF!</definedName>
    <definedName name="______st5">#REF!</definedName>
    <definedName name="______sub20">#REF!</definedName>
    <definedName name="______TCS1">#REF!</definedName>
    <definedName name="______te1">#REF!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hk1">#REF!</definedName>
    <definedName name="______thk2">#REF!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wb1" hidden="1">{"form-D1",#N/A,FALSE,"FORM-D1";"form-D1_amt",#N/A,FALSE,"FORM-D1"}</definedName>
    <definedName name="______wcg1">#REF!</definedName>
    <definedName name="______WD2">NA()</definedName>
    <definedName name="______x1">#REF!</definedName>
    <definedName name="______xlnm._FilterDatabase_1">#REF!</definedName>
    <definedName name="______xlnm._FilterDatabase_1_1_1">#REF!</definedName>
    <definedName name="______xlnm.Print_Area_1">#REF!</definedName>
    <definedName name="______xlnm.Print_Area_14">#REF!</definedName>
    <definedName name="______xlnm.Print_Area_15">#REF!</definedName>
    <definedName name="______xlnm.Print_Area_6">#REF!</definedName>
    <definedName name="______xx1" hidden="1">{"'Typical Costs Estimates'!$C$158:$H$161"}</definedName>
    <definedName name="_____A2">#REF!</definedName>
    <definedName name="_____A65537">#REF!</definedName>
    <definedName name="_____A655600">#REF!</definedName>
    <definedName name="_____a65631">#REF!</definedName>
    <definedName name="_____aa1" localSheetId="5" hidden="1">{"'Bill No. 7'!$A$1:$G$32"}</definedName>
    <definedName name="_____aa1" hidden="1">{"'Bill No. 7'!$A$1:$G$32"}</definedName>
    <definedName name="_____aaa1">#REF!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NB4">#REF!</definedName>
    <definedName name="_____AND1">#REF!</definedName>
    <definedName name="_____AND3">#REF!</definedName>
    <definedName name="_____AND4">#REF!</definedName>
    <definedName name="_____ANE1">#REF!</definedName>
    <definedName name="_____ANE3">#REF!</definedName>
    <definedName name="_____ANE4">#REF!</definedName>
    <definedName name="_____ang1">#REF!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11121">#REF!</definedName>
    <definedName name="_____B5">#REF!</definedName>
    <definedName name="_____BBS1">#REF!</definedName>
    <definedName name="_____Bcw1">#REF!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CS1">#REF!</definedName>
    <definedName name="_____CGS2">#REF!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S1">#REF!</definedName>
    <definedName name="_____dec05" hidden="1">{"'Sheet1'!$A$4386:$N$4591"}</definedName>
    <definedName name="_____dep123">#REF!</definedName>
    <definedName name="_____dep123_17">#REF!</definedName>
    <definedName name="_____DET1">NA()</definedName>
    <definedName name="_____dk1" hidden="1">{#N/A,#N/A,FALSE,"COVER.XLS";#N/A,#N/A,FALSE,"RACT1.XLS";#N/A,#N/A,FALSE,"RACT2.XLS";#N/A,#N/A,FALSE,"ECCMP";#N/A,#N/A,FALSE,"WELDER.XLS"}</definedName>
    <definedName name="_____dls1">#REF!</definedName>
    <definedName name="_____dls2">#REF!</definedName>
    <definedName name="_____dms1">#REF!</definedName>
    <definedName name="_____dms2">#REF!</definedName>
    <definedName name="_____ECC1">#REF!</definedName>
    <definedName name="_____ECC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nd1">#REF!</definedName>
    <definedName name="_____Ind3">#REF!</definedName>
    <definedName name="_____Ind4">#REF!</definedName>
    <definedName name="_____Iri1">#REF!</definedName>
    <definedName name="_____Iri2">#REF!</definedName>
    <definedName name="_____Iro1">#REF!</definedName>
    <definedName name="_____Iro2">#REF!</definedName>
    <definedName name="_____IV65537">NA()</definedName>
    <definedName name="_____ja1">#REF!</definedName>
    <definedName name="_____ja3">#REF!</definedName>
    <definedName name="_____Ki1">#REF!</definedName>
    <definedName name="_____Ki2">#REF!</definedName>
    <definedName name="_____kvs1" hidden="1">{#N/A,#N/A,FALSE,"COVER1.XLS ";#N/A,#N/A,FALSE,"RACT1.XLS";#N/A,#N/A,FALSE,"RACT2.XLS";#N/A,#N/A,FALSE,"ECCMP";#N/A,#N/A,FALSE,"WELDER.XLS"}</definedName>
    <definedName name="_____kvs2" hidden="1">{#N/A,#N/A,FALSE,"COVER1.XLS ";#N/A,#N/A,FALSE,"RACT1.XLS";#N/A,#N/A,FALSE,"RACT2.XLS";#N/A,#N/A,FALSE,"ECCMP";#N/A,#N/A,FALSE,"WELDER.XLS"}</definedName>
    <definedName name="_____kvs5" hidden="1">{#N/A,#N/A,FALSE,"COVER.XLS";#N/A,#N/A,FALSE,"RACT1.XLS";#N/A,#N/A,FALSE,"RACT2.XLS";#N/A,#N/A,FALSE,"ECCMP";#N/A,#N/A,FALSE,"WELDER.XLS"}</definedName>
    <definedName name="_____kvs8" hidden="1">{#N/A,#N/A,FALSE,"COVER1.XLS ";#N/A,#N/A,FALSE,"RACT1.XLS";#N/A,#N/A,FALSE,"RACT2.XLS";#N/A,#N/A,FALSE,"ECCMP";#N/A,#N/A,FALSE,"WELDER.XLS"}</definedName>
    <definedName name="_____lhs1">#REF!</definedName>
    <definedName name="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l17" localSheetId="26">"#REF!"</definedName>
    <definedName name="_____ll17" localSheetId="6">"#REF!"</definedName>
    <definedName name="_____ll17" localSheetId="5">"#REF!"</definedName>
    <definedName name="_____ll17">#REF!</definedName>
    <definedName name="_____LS1">#REF!</definedName>
    <definedName name="_____m1" hidden="1">{"form-D1",#N/A,FALSE,"FORM-D1";"form-D1_amt",#N/A,FALSE,"FORM-D1"}</definedName>
    <definedName name="_____MAN1">#REF!</definedName>
    <definedName name="_____MG1">NA()</definedName>
    <definedName name="_____mnk1">#REF!</definedName>
    <definedName name="_____Mzd1">#REF!</definedName>
    <definedName name="_____n12">#REF!</definedName>
    <definedName name="_____nbr1">#REF!</definedName>
    <definedName name="_____nbr2">#REF!</definedName>
    <definedName name="_____np3" localSheetId="26">#REF!</definedName>
    <definedName name="_____np3" localSheetId="6">#REF!</definedName>
    <definedName name="_____np3" localSheetId="5">#REF!</definedName>
    <definedName name="_____np3">'[2]Material '!$G$50</definedName>
    <definedName name="_____ns1" hidden="1">{#N/A,#N/A,FALSE,"COVER1.XLS ";#N/A,#N/A,FALSE,"RACT1.XLS";#N/A,#N/A,FALSE,"RACT2.XLS";#N/A,#N/A,FALSE,"ECCMP";#N/A,#N/A,FALSE,"WELDER.XLS"}</definedName>
    <definedName name="_____NSO2" localSheetId="26" hidden="1">{"'Sheet1'!$L$16"}</definedName>
    <definedName name="_____NSO2" localSheetId="6" hidden="1">{"'Sheet1'!$L$16"}</definedName>
    <definedName name="_____NSO2" localSheetId="5" hidden="1">{"'Sheet1'!$L$16"}</definedName>
    <definedName name="_____NSO2" hidden="1">{"'Sheet1'!$L$16"}</definedName>
    <definedName name="_____obm1">#REF!</definedName>
    <definedName name="_____obm2">#REF!</definedName>
    <definedName name="_____obm3">#REF!</definedName>
    <definedName name="_____obm4">#REF!</definedName>
    <definedName name="_____Od1">#REF!</definedName>
    <definedName name="_____Od3">#REF!</definedName>
    <definedName name="_____Od4">#REF!</definedName>
    <definedName name="_____OP2">NA()</definedName>
    <definedName name="_____osf1">#REF!</definedName>
    <definedName name="_____osf2">#REF!</definedName>
    <definedName name="_____osf3">#REF!</definedName>
    <definedName name="_____osf4">#REF!</definedName>
    <definedName name="_____PB1">#REF!</definedName>
    <definedName name="_____pcc5">#REF!</definedName>
    <definedName name="_____pd1">#REF!</definedName>
    <definedName name="_____pd1_17">#REF!</definedName>
    <definedName name="_____pd2">#REF!</definedName>
    <definedName name="_____pd2_17">#REF!</definedName>
    <definedName name="_____pdh1">#REF!</definedName>
    <definedName name="_____pdh2">#REF!</definedName>
    <definedName name="_____pdl1">#REF!</definedName>
    <definedName name="_____pdl2">#REF!</definedName>
    <definedName name="_____pdw1">#REF!</definedName>
    <definedName name="_____pdw2">#REF!</definedName>
    <definedName name="_____PP1">#REF!</definedName>
    <definedName name="_____PP2">#REF!</definedName>
    <definedName name="_____PP3">#REF!</definedName>
    <definedName name="_____PPS1">#REF!</definedName>
    <definedName name="_____PPS2">#REF!</definedName>
    <definedName name="_____PPS3">#REF!</definedName>
    <definedName name="_____PRN1" hidden="1">{#N/A,#N/A,FALSE,"COVER.XLS";#N/A,#N/A,FALSE,"RACT1.XLS";#N/A,#N/A,FALSE,"RACT2.XLS";#N/A,#N/A,FALSE,"ECCMP";#N/A,#N/A,FALSE,"WELDER.XLS"}</definedName>
    <definedName name="_____ptb1">#REF!</definedName>
    <definedName name="_____pvc100">#REF!</definedName>
    <definedName name="_____rb70">#REF!</definedName>
    <definedName name="_____Re1">#REF!</definedName>
    <definedName name="_____rf70">#REF!</definedName>
    <definedName name="_____Rs1">#REF!</definedName>
    <definedName name="_____rt1233">#REF!</definedName>
    <definedName name="_____S3">#REF!</definedName>
    <definedName name="_____s41" hidden="1">{"form-D1",#N/A,FALSE,"FORM-D1";"form-D1_amt",#N/A,FALSE,"FORM-D1"}</definedName>
    <definedName name="_____s41_1" localSheetId="26" hidden="1">{"form-D1",#N/A,FALSE,"FORM-D1";"form-D1_amt",#N/A,FALSE,"FORM-D1"}</definedName>
    <definedName name="_____s41_1" localSheetId="6" hidden="1">{"form-D1",#N/A,FALSE,"FORM-D1";"form-D1_amt",#N/A,FALSE,"FORM-D1"}</definedName>
    <definedName name="_____s41_1" localSheetId="5" hidden="1">{"form-D1",#N/A,FALSE,"FORM-D1";"form-D1_amt",#N/A,FALSE,"FORM-D1"}</definedName>
    <definedName name="_____s41_1" hidden="1">{"form-D1",#N/A,FALSE,"FORM-D1";"form-D1_amt",#N/A,FALSE,"FORM-D1"}</definedName>
    <definedName name="_____s41_2" localSheetId="26" hidden="1">{"form-D1",#N/A,FALSE,"FORM-D1";"form-D1_amt",#N/A,FALSE,"FORM-D1"}</definedName>
    <definedName name="_____s41_2" localSheetId="6" hidden="1">{"form-D1",#N/A,FALSE,"FORM-D1";"form-D1_amt",#N/A,FALSE,"FORM-D1"}</definedName>
    <definedName name="_____s41_2" localSheetId="5" hidden="1">{"form-D1",#N/A,FALSE,"FORM-D1";"form-D1_amt",#N/A,FALSE,"FORM-D1"}</definedName>
    <definedName name="_____s41_2" hidden="1">{"form-D1",#N/A,FALSE,"FORM-D1";"form-D1_amt",#N/A,FALSE,"FORM-D1"}</definedName>
    <definedName name="_____s41_3" localSheetId="26" hidden="1">{"form-D1",#N/A,FALSE,"FORM-D1";"form-D1_amt",#N/A,FALSE,"FORM-D1"}</definedName>
    <definedName name="_____s41_3" localSheetId="6" hidden="1">{"form-D1",#N/A,FALSE,"FORM-D1";"form-D1_amt",#N/A,FALSE,"FORM-D1"}</definedName>
    <definedName name="_____s41_3" localSheetId="5" hidden="1">{"form-D1",#N/A,FALSE,"FORM-D1";"form-D1_amt",#N/A,FALSE,"FORM-D1"}</definedName>
    <definedName name="_____s41_3" hidden="1">{"form-D1",#N/A,FALSE,"FORM-D1";"form-D1_amt",#N/A,FALSE,"FORM-D1"}</definedName>
    <definedName name="_____sbm1">#REF!</definedName>
    <definedName name="_____sbm2">#REF!</definedName>
    <definedName name="_____sbm3">#REF!</definedName>
    <definedName name="_____sbm4">#REF!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rb1">#REF!</definedName>
    <definedName name="_____srb2">#REF!</definedName>
    <definedName name="_____ssf1">#REF!</definedName>
    <definedName name="_____ssf2">#REF!</definedName>
    <definedName name="_____ssf3">#REF!</definedName>
    <definedName name="_____ssf4">#REF!</definedName>
    <definedName name="_____st1">#REF!</definedName>
    <definedName name="_____st2">#REF!</definedName>
    <definedName name="_____st3">#REF!</definedName>
    <definedName name="_____st4">#REF!</definedName>
    <definedName name="_____st5">#REF!</definedName>
    <definedName name="_____sub20">#REF!</definedName>
    <definedName name="_____TCS1">#REF!</definedName>
    <definedName name="_____te1">#REF!</definedName>
    <definedName name="_____tf1">#REF!</definedName>
    <definedName name="_____tf1_17">#REF!</definedName>
    <definedName name="_____tf2">#REF!</definedName>
    <definedName name="_____tf2_17">#REF!</definedName>
    <definedName name="_____tf3">#REF!</definedName>
    <definedName name="_____tf3_17">#REF!</definedName>
    <definedName name="_____tf4">#REF!</definedName>
    <definedName name="_____tf4_17">#REF!</definedName>
    <definedName name="_____tfd1">#REF!</definedName>
    <definedName name="_____tfd1_17">#REF!</definedName>
    <definedName name="_____tfd2">#REF!</definedName>
    <definedName name="_____tfd2_17">#REF!</definedName>
    <definedName name="_____tfd3">#REF!</definedName>
    <definedName name="_____tfd3_17">#REF!</definedName>
    <definedName name="_____tfd4">#REF!</definedName>
    <definedName name="_____tfd4_17">#REF!</definedName>
    <definedName name="_____thk1">#REF!</definedName>
    <definedName name="_____thk2">#REF!</definedName>
    <definedName name="_____tr1">#REF!</definedName>
    <definedName name="_____tr1_17">#REF!</definedName>
    <definedName name="_____tr1800">#REF!</definedName>
    <definedName name="_____tr2">#REF!</definedName>
    <definedName name="_____tr2_17">#REF!</definedName>
    <definedName name="_____tr3">#REF!</definedName>
    <definedName name="_____tr3_17">#REF!</definedName>
    <definedName name="_____tr6001">#REF!</definedName>
    <definedName name="_____tr900">#REF!</definedName>
    <definedName name="_____trd1">#REF!</definedName>
    <definedName name="_____trd1_17">#REF!</definedName>
    <definedName name="_____trd2">#REF!</definedName>
    <definedName name="_____trd2_17">#REF!</definedName>
    <definedName name="_____trd3">#REF!</definedName>
    <definedName name="_____trd3_17">#REF!</definedName>
    <definedName name="_____wb1" hidden="1">{"form-D1",#N/A,FALSE,"FORM-D1";"form-D1_amt",#N/A,FALSE,"FORM-D1"}</definedName>
    <definedName name="_____wb2" hidden="1">{"form-D1",#N/A,FALSE,"FORM-D1";"form-D1_amt",#N/A,FALSE,"FORM-D1"}</definedName>
    <definedName name="_____wcg1">#REF!</definedName>
    <definedName name="_____WD2">NA()</definedName>
    <definedName name="___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WRN2" hidden="1">{#N/A,#N/A,FALSE,"COVER1.XLS ";#N/A,#N/A,FALSE,"RACT1.XLS";#N/A,#N/A,FALSE,"RACT2.XLS";#N/A,#N/A,FALSE,"ECCMP";#N/A,#N/A,FALSE,"WELDER.XLS"}</definedName>
    <definedName name="_____WRN3" hidden="1">{#N/A,#N/A,FALSE,"consu_cover";#N/A,#N/A,FALSE,"consu_strategy";#N/A,#N/A,FALSE,"consu_flow";#N/A,#N/A,FALSE,"Summary_reqmt";#N/A,#N/A,FALSE,"field_ppg";#N/A,#N/A,FALSE,"ppg_shop";#N/A,#N/A,FALSE,"strl";#N/A,#N/A,FALSE,"tankages";#N/A,#N/A,FALSE,"gases"}</definedName>
    <definedName name="_____x1">#REF!</definedName>
    <definedName name="_____xlnm._FilterDatabase_1">#REF!</definedName>
    <definedName name="_____xlnm._FilterDatabase_1_1_1">#REF!</definedName>
    <definedName name="_____xlnm.Print_Area_1">#REF!</definedName>
    <definedName name="_____xlnm.Print_Area_14">#REF!</definedName>
    <definedName name="_____xlnm.Print_Area_15">#REF!</definedName>
    <definedName name="_____xlnm.Print_Area_6">#REF!</definedName>
    <definedName name="_____xx1" hidden="1">{"'Typical Costs Estimates'!$C$158:$H$161"}</definedName>
    <definedName name="____A2">#REF!</definedName>
    <definedName name="____A65537">#REF!</definedName>
    <definedName name="____A655600">#REF!</definedName>
    <definedName name="____a65631">#REF!</definedName>
    <definedName name="____aa1" localSheetId="5" hidden="1">{"'Bill No. 7'!$A$1:$G$32"}</definedName>
    <definedName name="____aa1" hidden="1">{"'Bill No. 7'!$A$1:$G$32"}</definedName>
    <definedName name="____aaa1">#REF!</definedName>
    <definedName name="____AAS1">#REF!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NB3">#REF!</definedName>
    <definedName name="____ANB4">#REF!</definedName>
    <definedName name="____AND1">#REF!</definedName>
    <definedName name="____AND3">#REF!</definedName>
    <definedName name="____AND4">#REF!</definedName>
    <definedName name="____ANE1">#REF!</definedName>
    <definedName name="____ANE3">#REF!</definedName>
    <definedName name="____ANE4">#REF!</definedName>
    <definedName name="____ang1">#REF!</definedName>
    <definedName name="____aoc1">#REF!</definedName>
    <definedName name="____aoc10">#N/A</definedName>
    <definedName name="____aoc11">#REF!</definedName>
    <definedName name="____aoc2">#REF!</definedName>
    <definedName name="____aoc3">#REF!</definedName>
    <definedName name="____aoc4">#REF!</definedName>
    <definedName name="____aoc7">#REF!</definedName>
    <definedName name="____aoc8">#REF!</definedName>
    <definedName name="____aoc9">#REF!</definedName>
    <definedName name="____Ast1">#REF!</definedName>
    <definedName name="____Ast2">#REF!</definedName>
    <definedName name="____AXX1">#REF!</definedName>
    <definedName name="____axx2">#REF!</definedName>
    <definedName name="____axx3">#REF!</definedName>
    <definedName name="____axx4">#REF!</definedName>
    <definedName name="____b1">#REF!</definedName>
    <definedName name="____b111121">#REF!</definedName>
    <definedName name="____B5">#REF!</definedName>
    <definedName name="____bb1" hidden="1">{"'Bill No. 7'!$A$1:$G$32"}</definedName>
    <definedName name="____BBS1">#REF!</definedName>
    <definedName name="____Bcw1">#REF!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CS1">#REF!</definedName>
    <definedName name="____CGS2">#REF!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DS1">#REF!</definedName>
    <definedName name="____dec05" localSheetId="26" hidden="1">{"'Sheet1'!$A$4386:$N$4591"}</definedName>
    <definedName name="____dec05" localSheetId="6" hidden="1">{"'Sheet1'!$A$4386:$N$4591"}</definedName>
    <definedName name="____dec05" localSheetId="5" hidden="1">{"'Sheet1'!$A$4386:$N$4591"}</definedName>
    <definedName name="____dec05" hidden="1">{"'Sheet1'!$A$4386:$N$4591"}</definedName>
    <definedName name="____DET1">NA()</definedName>
    <definedName name="____dk1" hidden="1">{#N/A,#N/A,FALSE,"COVER.XLS";#N/A,#N/A,FALSE,"RACT1.XLS";#N/A,#N/A,FALSE,"RACT2.XLS";#N/A,#N/A,FALSE,"ECCMP";#N/A,#N/A,FALSE,"WELDER.XLS"}</definedName>
    <definedName name="____dls1">#REF!</definedName>
    <definedName name="____dls2">#REF!</definedName>
    <definedName name="____dms1">#REF!</definedName>
    <definedName name="____dms2">#REF!</definedName>
    <definedName name="____ECC1">#REF!</definedName>
    <definedName name="____ECC2">#REF!</definedName>
    <definedName name="____FEL1">NA()</definedName>
    <definedName name="____g1" localSheetId="26" hidden="1">{"'August 2000'!$A$1:$J$101"}</definedName>
    <definedName name="____g1" localSheetId="6" hidden="1">{"'August 2000'!$A$1:$J$101"}</definedName>
    <definedName name="____g1" localSheetId="5" hidden="1">{"'August 2000'!$A$1:$J$101"}</definedName>
    <definedName name="____g1" hidden="1">{"'August 2000'!$A$1:$J$101"}</definedName>
    <definedName name="____GEL1">NA()</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Ind1">#REF!</definedName>
    <definedName name="____Ind3">#REF!</definedName>
    <definedName name="____Ind4">#REF!</definedName>
    <definedName name="____Iri1">#REF!</definedName>
    <definedName name="____Iri2">#REF!</definedName>
    <definedName name="____Iro1">#REF!</definedName>
    <definedName name="____Iro2">#REF!</definedName>
    <definedName name="____IV65537">NA()</definedName>
    <definedName name="____ja1">#REF!</definedName>
    <definedName name="____ja3">#REF!</definedName>
    <definedName name="____k1" hidden="1">{"form-D1",#N/A,FALSE,"FORM-D1";"form-D1_amt",#N/A,FALSE,"FORM-D1"}</definedName>
    <definedName name="____k1_1" localSheetId="26" hidden="1">{"form-D1",#N/A,FALSE,"FORM-D1";"form-D1_amt",#N/A,FALSE,"FORM-D1"}</definedName>
    <definedName name="____k1_1" localSheetId="6" hidden="1">{"form-D1",#N/A,FALSE,"FORM-D1";"form-D1_amt",#N/A,FALSE,"FORM-D1"}</definedName>
    <definedName name="____k1_1" localSheetId="5" hidden="1">{"form-D1",#N/A,FALSE,"FORM-D1";"form-D1_amt",#N/A,FALSE,"FORM-D1"}</definedName>
    <definedName name="____k1_1" hidden="1">{"form-D1",#N/A,FALSE,"FORM-D1";"form-D1_amt",#N/A,FALSE,"FORM-D1"}</definedName>
    <definedName name="____k1_2" localSheetId="26" hidden="1">{"form-D1",#N/A,FALSE,"FORM-D1";"form-D1_amt",#N/A,FALSE,"FORM-D1"}</definedName>
    <definedName name="____k1_2" localSheetId="6" hidden="1">{"form-D1",#N/A,FALSE,"FORM-D1";"form-D1_amt",#N/A,FALSE,"FORM-D1"}</definedName>
    <definedName name="____k1_2" localSheetId="5" hidden="1">{"form-D1",#N/A,FALSE,"FORM-D1";"form-D1_amt",#N/A,FALSE,"FORM-D1"}</definedName>
    <definedName name="____k1_2" hidden="1">{"form-D1",#N/A,FALSE,"FORM-D1";"form-D1_amt",#N/A,FALSE,"FORM-D1"}</definedName>
    <definedName name="____k1_3" localSheetId="26" hidden="1">{"form-D1",#N/A,FALSE,"FORM-D1";"form-D1_amt",#N/A,FALSE,"FORM-D1"}</definedName>
    <definedName name="____k1_3" localSheetId="6" hidden="1">{"form-D1",#N/A,FALSE,"FORM-D1";"form-D1_amt",#N/A,FALSE,"FORM-D1"}</definedName>
    <definedName name="____k1_3" localSheetId="5" hidden="1">{"form-D1",#N/A,FALSE,"FORM-D1";"form-D1_amt",#N/A,FALSE,"FORM-D1"}</definedName>
    <definedName name="____k1_3" hidden="1">{"form-D1",#N/A,FALSE,"FORM-D1";"form-D1_amt",#N/A,FALSE,"FORM-D1"}</definedName>
    <definedName name="____Ki1">#REF!</definedName>
    <definedName name="____Ki2">#REF!</definedName>
    <definedName name="____kvs1" hidden="1">{#N/A,#N/A,FALSE,"COVER1.XLS ";#N/A,#N/A,FALSE,"RACT1.XLS";#N/A,#N/A,FALSE,"RACT2.XLS";#N/A,#N/A,FALSE,"ECCMP";#N/A,#N/A,FALSE,"WELDER.XLS"}</definedName>
    <definedName name="____kvs2" hidden="1">{#N/A,#N/A,FALSE,"COVER1.XLS ";#N/A,#N/A,FALSE,"RACT1.XLS";#N/A,#N/A,FALSE,"RACT2.XLS";#N/A,#N/A,FALSE,"ECCMP";#N/A,#N/A,FALSE,"WELDER.XLS"}</definedName>
    <definedName name="____kvs5" hidden="1">{#N/A,#N/A,FALSE,"COVER.XLS";#N/A,#N/A,FALSE,"RACT1.XLS";#N/A,#N/A,FALSE,"RACT2.XLS";#N/A,#N/A,FALSE,"ECCMP";#N/A,#N/A,FALSE,"WELDER.XLS"}</definedName>
    <definedName name="____kvs8" hidden="1">{#N/A,#N/A,FALSE,"COVER1.XLS ";#N/A,#N/A,FALSE,"RACT1.XLS";#N/A,#N/A,FALSE,"RACT2.XLS";#N/A,#N/A,FALSE,"ECCMP";#N/A,#N/A,FALSE,"WELDER.XLS"}</definedName>
    <definedName name="____lhs1">#REF!</definedName>
    <definedName name="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ll17" localSheetId="26">"#REF!"</definedName>
    <definedName name="____ll17" localSheetId="6">"#REF!"</definedName>
    <definedName name="____ll17" localSheetId="5">"#REF!"</definedName>
    <definedName name="____ll17">#REF!</definedName>
    <definedName name="____LS1">#REF!</definedName>
    <definedName name="____m1" hidden="1">{"form-D1",#N/A,FALSE,"FORM-D1";"form-D1_amt",#N/A,FALSE,"FORM-D1"}</definedName>
    <definedName name="____MAN1">#REF!</definedName>
    <definedName name="____MCC3" localSheetId="26" hidden="1">{#N/A,#N/A,FALSE,"CCTV"}</definedName>
    <definedName name="____MCC3" localSheetId="6" hidden="1">{#N/A,#N/A,FALSE,"CCTV"}</definedName>
    <definedName name="____MCC3" localSheetId="5" hidden="1">{#N/A,#N/A,FALSE,"CCTV"}</definedName>
    <definedName name="____MCC3" hidden="1">{#N/A,#N/A,FALSE,"CCTV"}</definedName>
    <definedName name="____MG1">NA()</definedName>
    <definedName name="____MIX2040">#REF!</definedName>
    <definedName name="____Mix255">#REF!</definedName>
    <definedName name="____mnk1">#REF!</definedName>
    <definedName name="____MPF1">#REF!</definedName>
    <definedName name="____MPF2">#REF!</definedName>
    <definedName name="____MPF3">#REF!</definedName>
    <definedName name="____Mzd1">#REF!</definedName>
    <definedName name="____n12">#REF!</definedName>
    <definedName name="____nbr1">#REF!</definedName>
    <definedName name="____nbr2">#REF!</definedName>
    <definedName name="____np3" localSheetId="26">#REF!</definedName>
    <definedName name="____np3" localSheetId="6">#REF!</definedName>
    <definedName name="____np3" localSheetId="5">#REF!</definedName>
    <definedName name="____np3">'[2]Material '!$G$50</definedName>
    <definedName name="____ns1" hidden="1">{#N/A,#N/A,FALSE,"COVER1.XLS ";#N/A,#N/A,FALSE,"RACT1.XLS";#N/A,#N/A,FALSE,"RACT2.XLS";#N/A,#N/A,FALSE,"ECCMP";#N/A,#N/A,FALSE,"WELDER.XLS"}</definedName>
    <definedName name="____obm1">#REF!</definedName>
    <definedName name="____obm2">#REF!</definedName>
    <definedName name="____obm3">#REF!</definedName>
    <definedName name="____obm4">#REF!</definedName>
    <definedName name="____Od1">#REF!</definedName>
    <definedName name="____Od3">#REF!</definedName>
    <definedName name="____Od4">#REF!</definedName>
    <definedName name="____OP2">NA()</definedName>
    <definedName name="____osf1">#REF!</definedName>
    <definedName name="____osf2">#REF!</definedName>
    <definedName name="____osf3">#REF!</definedName>
    <definedName name="____osf4">#REF!</definedName>
    <definedName name="____PB1">#REF!</definedName>
    <definedName name="____pcc5">#REF!</definedName>
    <definedName name="____pd1">#REF!</definedName>
    <definedName name="____pd1_17">#REF!</definedName>
    <definedName name="____pd2">#REF!</definedName>
    <definedName name="____pd2_17">#REF!</definedName>
    <definedName name="____pdh1">#REF!</definedName>
    <definedName name="____pdh2">#REF!</definedName>
    <definedName name="____pdl1">#REF!</definedName>
    <definedName name="____pdl2">#REF!</definedName>
    <definedName name="____pdw1">#REF!</definedName>
    <definedName name="____pdw2">#REF!</definedName>
    <definedName name="____PP1">#REF!</definedName>
    <definedName name="____PP2">#REF!</definedName>
    <definedName name="____PP3">#REF!</definedName>
    <definedName name="____PPS1">#REF!</definedName>
    <definedName name="____PPS2">#REF!</definedName>
    <definedName name="____PPS3">#REF!</definedName>
    <definedName name="____PRN1" hidden="1">{#N/A,#N/A,FALSE,"COVER.XLS";#N/A,#N/A,FALSE,"RACT1.XLS";#N/A,#N/A,FALSE,"RACT2.XLS";#N/A,#N/A,FALSE,"ECCMP";#N/A,#N/A,FALSE,"WELDER.XLS"}</definedName>
    <definedName name="____ptb1">#REF!</definedName>
    <definedName name="____pvc100">#REF!</definedName>
    <definedName name="____raj1" hidden="1">{"form-D1",#N/A,FALSE,"FORM-D1";"form-D1_amt",#N/A,FALSE,"FORM-D1"}</definedName>
    <definedName name="____raj3" hidden="1">{"form-D1",#N/A,FALSE,"FORM-D1";"form-D1_amt",#N/A,FALSE,"FORM-D1"}</definedName>
    <definedName name="____raj4" hidden="1">{"form-D1",#N/A,FALSE,"FORM-D1";"form-D1_amt",#N/A,FALSE,"FORM-D1"}</definedName>
    <definedName name="____raj5" hidden="1">{"form-D1",#N/A,FALSE,"FORM-D1";"form-D1_amt",#N/A,FALSE,"FORM-D1"}</definedName>
    <definedName name="____raj6" hidden="1">{"form-D1",#N/A,FALSE,"FORM-D1";"form-D1_amt",#N/A,FALSE,"FORM-D1"}</definedName>
    <definedName name="____rb70">#REF!</definedName>
    <definedName name="____Re1">#REF!</definedName>
    <definedName name="____rf70">#REF!</definedName>
    <definedName name="____Rs1">#REF!</definedName>
    <definedName name="____rt1233">#REF!</definedName>
    <definedName name="____S3">#REF!</definedName>
    <definedName name="____s41" hidden="1">{"form-D1",#N/A,FALSE,"FORM-D1";"form-D1_amt",#N/A,FALSE,"FORM-D1"}</definedName>
    <definedName name="____s41_1" localSheetId="26" hidden="1">{"form-D1",#N/A,FALSE,"FORM-D1";"form-D1_amt",#N/A,FALSE,"FORM-D1"}</definedName>
    <definedName name="____s41_1" localSheetId="6" hidden="1">{"form-D1",#N/A,FALSE,"FORM-D1";"form-D1_amt",#N/A,FALSE,"FORM-D1"}</definedName>
    <definedName name="____s41_1" localSheetId="5" hidden="1">{"form-D1",#N/A,FALSE,"FORM-D1";"form-D1_amt",#N/A,FALSE,"FORM-D1"}</definedName>
    <definedName name="____s41_1" hidden="1">{"form-D1",#N/A,FALSE,"FORM-D1";"form-D1_amt",#N/A,FALSE,"FORM-D1"}</definedName>
    <definedName name="____s41_2" localSheetId="26" hidden="1">{"form-D1",#N/A,FALSE,"FORM-D1";"form-D1_amt",#N/A,FALSE,"FORM-D1"}</definedName>
    <definedName name="____s41_2" localSheetId="6" hidden="1">{"form-D1",#N/A,FALSE,"FORM-D1";"form-D1_amt",#N/A,FALSE,"FORM-D1"}</definedName>
    <definedName name="____s41_2" localSheetId="5" hidden="1">{"form-D1",#N/A,FALSE,"FORM-D1";"form-D1_amt",#N/A,FALSE,"FORM-D1"}</definedName>
    <definedName name="____s41_2" hidden="1">{"form-D1",#N/A,FALSE,"FORM-D1";"form-D1_amt",#N/A,FALSE,"FORM-D1"}</definedName>
    <definedName name="____s41_3" localSheetId="26" hidden="1">{"form-D1",#N/A,FALSE,"FORM-D1";"form-D1_amt",#N/A,FALSE,"FORM-D1"}</definedName>
    <definedName name="____s41_3" localSheetId="6" hidden="1">{"form-D1",#N/A,FALSE,"FORM-D1";"form-D1_amt",#N/A,FALSE,"FORM-D1"}</definedName>
    <definedName name="____s41_3" localSheetId="5" hidden="1">{"form-D1",#N/A,FALSE,"FORM-D1";"form-D1_amt",#N/A,FALSE,"FORM-D1"}</definedName>
    <definedName name="____s41_3" hidden="1">{"form-D1",#N/A,FALSE,"FORM-D1";"form-D1_amt",#N/A,FALSE,"FORM-D1"}</definedName>
    <definedName name="____sbm1">#REF!</definedName>
    <definedName name="____sbm2">#REF!</definedName>
    <definedName name="____sbm3">#REF!</definedName>
    <definedName name="____sbm4">#REF!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rb1">#REF!</definedName>
    <definedName name="____srb2">#REF!</definedName>
    <definedName name="____ssf1">#REF!</definedName>
    <definedName name="____ssf2">#REF!</definedName>
    <definedName name="____ssf3">#REF!</definedName>
    <definedName name="____ssf4">#REF!</definedName>
    <definedName name="____st1">#REF!</definedName>
    <definedName name="____st2">#REF!</definedName>
    <definedName name="____st3">#REF!</definedName>
    <definedName name="____st4">#REF!</definedName>
    <definedName name="____st5">#REF!</definedName>
    <definedName name="____sub20">#REF!</definedName>
    <definedName name="____TCS1">#REF!</definedName>
    <definedName name="____te1">#REF!</definedName>
    <definedName name="____tf1">#REF!</definedName>
    <definedName name="____tf1_17">#REF!</definedName>
    <definedName name="____tf2">#REF!</definedName>
    <definedName name="____tf2_17">#REF!</definedName>
    <definedName name="____tf3">#REF!</definedName>
    <definedName name="____tf3_17">#REF!</definedName>
    <definedName name="____tf4">#REF!</definedName>
    <definedName name="____tf4_17">#REF!</definedName>
    <definedName name="____tfd1">#REF!</definedName>
    <definedName name="____tfd1_17">#REF!</definedName>
    <definedName name="____tfd2">#REF!</definedName>
    <definedName name="____tfd2_17">#REF!</definedName>
    <definedName name="____tfd3">#REF!</definedName>
    <definedName name="____tfd3_17">#REF!</definedName>
    <definedName name="____tfd4">#REF!</definedName>
    <definedName name="____tfd4_17">#REF!</definedName>
    <definedName name="____thk1">#REF!</definedName>
    <definedName name="____thk2">#REF!</definedName>
    <definedName name="____TP1">#REF!</definedName>
    <definedName name="____tr1">#REF!</definedName>
    <definedName name="____tr1_17">#REF!</definedName>
    <definedName name="____tr1800">#REF!</definedName>
    <definedName name="____tr2">#REF!</definedName>
    <definedName name="____tr2_17">#REF!</definedName>
    <definedName name="____tr3">#REF!</definedName>
    <definedName name="____tr3_17">#REF!</definedName>
    <definedName name="____tr6001">#REF!</definedName>
    <definedName name="____tr900">#REF!</definedName>
    <definedName name="____trd1">#REF!</definedName>
    <definedName name="____trd1_17">#REF!</definedName>
    <definedName name="____trd2">#REF!</definedName>
    <definedName name="____trd2_17">#REF!</definedName>
    <definedName name="____trd3">#REF!</definedName>
    <definedName name="____trd3_17">#REF!</definedName>
    <definedName name="____wb2" hidden="1">{"form-D1",#N/A,FALSE,"FORM-D1";"form-D1_amt",#N/A,FALSE,"FORM-D1"}</definedName>
    <definedName name="____wcg1">#REF!</definedName>
    <definedName name="____WD2">NA()</definedName>
    <definedName name="__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WRN2" hidden="1">{#N/A,#N/A,FALSE,"COVER1.XLS ";#N/A,#N/A,FALSE,"RACT1.XLS";#N/A,#N/A,FALSE,"RACT2.XLS";#N/A,#N/A,FALSE,"ECCMP";#N/A,#N/A,FALSE,"WELDER.XLS"}</definedName>
    <definedName name="____WRN3" hidden="1">{#N/A,#N/A,FALSE,"consu_cover";#N/A,#N/A,FALSE,"consu_strategy";#N/A,#N/A,FALSE,"consu_flow";#N/A,#N/A,FALSE,"Summary_reqmt";#N/A,#N/A,FALSE,"field_ppg";#N/A,#N/A,FALSE,"ppg_shop";#N/A,#N/A,FALSE,"strl";#N/A,#N/A,FALSE,"tankages";#N/A,#N/A,FALSE,"gases"}</definedName>
    <definedName name="____x1">#REF!</definedName>
    <definedName name="____xlnm._FilterDatabase_1">#REF!</definedName>
    <definedName name="____xlnm._FilterDatabase_1_1_1">#REF!</definedName>
    <definedName name="____xlnm.Print_Area_1">#REF!</definedName>
    <definedName name="____xlnm.Print_Area_15">#REF!</definedName>
    <definedName name="____xlnm.Print_Area_16">#REF!</definedName>
    <definedName name="____xlnm.Print_Area_17">"#REF!"</definedName>
    <definedName name="____xx1" hidden="1">{"'Typical Costs Estimates'!$C$158:$H$161"}</definedName>
    <definedName name="___10">#REF!</definedName>
    <definedName name="___11">#REF!</definedName>
    <definedName name="___6">#REF!</definedName>
    <definedName name="___7">#REF!</definedName>
    <definedName name="___8">#REF!</definedName>
    <definedName name="___9">#REF!</definedName>
    <definedName name="___A2">#REF!</definedName>
    <definedName name="___A65537">#REF!</definedName>
    <definedName name="___A655600">#REF!</definedName>
    <definedName name="___a65631">#REF!</definedName>
    <definedName name="___aa1" localSheetId="5" hidden="1">{"'Bill No. 7'!$A$1:$G$32"}</definedName>
    <definedName name="___aa1" hidden="1">{"'Bill No. 7'!$A$1:$G$32"}</definedName>
    <definedName name="___aaa1">#REF!</definedName>
    <definedName name="___AAS1">#REF!</definedName>
    <definedName name="___abc100">#REF!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NB3">#REF!</definedName>
    <definedName name="___ANB4">#REF!</definedName>
    <definedName name="___AND1">#REF!</definedName>
    <definedName name="___AND3">#REF!</definedName>
    <definedName name="___AND4">#REF!</definedName>
    <definedName name="___ANE1">#REF!</definedName>
    <definedName name="___ANE3">#REF!</definedName>
    <definedName name="___ANE4">#REF!</definedName>
    <definedName name="___ang1">#REF!</definedName>
    <definedName name="___aoc1">#REF!</definedName>
    <definedName name="___aoc10">#N/A</definedName>
    <definedName name="___aoc11">#REF!</definedName>
    <definedName name="___aoc2">#REF!</definedName>
    <definedName name="___aoc3">#REF!</definedName>
    <definedName name="___aoc4">#REF!</definedName>
    <definedName name="___aoc7">#REF!</definedName>
    <definedName name="___aoc8">#REF!</definedName>
    <definedName name="___aoc9">#REF!</definedName>
    <definedName name="___Ast1">#REF!</definedName>
    <definedName name="___Ast2">#REF!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5">#REF!</definedName>
    <definedName name="___B65999">#REF!</definedName>
    <definedName name="___B66000">#REF!</definedName>
    <definedName name="___BBS1">#REF!</definedName>
    <definedName name="___Bcw1">#REF!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ol1">#REF!</definedName>
    <definedName name="___BOQ1">#REF!</definedName>
    <definedName name="___brt1">#REF!</definedName>
    <definedName name="___brt2">#REF!</definedName>
    <definedName name="___C">#REF!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CS1">#REF!</definedName>
    <definedName name="___CGS2">#REF!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S1">#REF!</definedName>
    <definedName name="___dec05" localSheetId="26" hidden="1">{"'Sheet1'!$A$4386:$N$4591"}</definedName>
    <definedName name="___dec05" localSheetId="6" hidden="1">{"'Sheet1'!$A$4386:$N$4591"}</definedName>
    <definedName name="___dec05" localSheetId="5" hidden="1">{"'Sheet1'!$A$4386:$N$4591"}</definedName>
    <definedName name="___dec05" hidden="1">{"'Sheet1'!$A$4386:$N$4591"}</definedName>
    <definedName name="___dep123">#REF!</definedName>
    <definedName name="___dep123_17">#REF!</definedName>
    <definedName name="___DET1">NA()</definedName>
    <definedName name="___dls1">#REF!</definedName>
    <definedName name="___dls2">#REF!</definedName>
    <definedName name="___dms1">#REF!</definedName>
    <definedName name="___dms2">#REF!</definedName>
    <definedName name="___ECC1">#REF!</definedName>
    <definedName name="___ECC2">#REF!</definedName>
    <definedName name="___Excel_BuiltIn_Print_Area_3_1">"'file:///C:/Documents%20and%20Settings/viral.soni/Desktop/KG%20IAR%202011-12%20final.xls'#$''.$B$2:$E$23"</definedName>
    <definedName name="___FEL1">NA()</definedName>
    <definedName name="___GEL1">NA()</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Ind1">#REF!</definedName>
    <definedName name="___Ind3">#REF!</definedName>
    <definedName name="___Ind4">#REF!</definedName>
    <definedName name="___INDEX_SHEET___ASAP_Utilities">#REF!</definedName>
    <definedName name="___Iri1">#REF!</definedName>
    <definedName name="___Iri2">#REF!</definedName>
    <definedName name="___Iro1">#REF!</definedName>
    <definedName name="___Iro2">#REF!</definedName>
    <definedName name="___IV65537" localSheetId="26">NA()</definedName>
    <definedName name="___IV65537" localSheetId="6">NA()</definedName>
    <definedName name="___IV65537" localSheetId="5">NA()</definedName>
    <definedName name="___IV65537">'[1]Steel-Circular'!#REF!</definedName>
    <definedName name="___ja1">#REF!</definedName>
    <definedName name="___ja3">#REF!</definedName>
    <definedName name="___k1" hidden="1">{"form-D1",#N/A,FALSE,"FORM-D1";"form-D1_amt",#N/A,FALSE,"FORM-D1"}</definedName>
    <definedName name="___Ki1">#REF!</definedName>
    <definedName name="___Ki2">#REF!</definedName>
    <definedName name="___knr2">#REF!</definedName>
    <definedName name="___lb1">#REF!</definedName>
    <definedName name="___lb2">#REF!</definedName>
    <definedName name="___lhs1">#REF!</definedName>
    <definedName name="___ll17" localSheetId="26">NA()</definedName>
    <definedName name="___ll17" localSheetId="6">NA()</definedName>
    <definedName name="___ll17" localSheetId="5">NA()</definedName>
    <definedName name="___ll17">#REF!</definedName>
    <definedName name="___LS1">#REF!</definedName>
    <definedName name="___MAN1">#REF!</definedName>
    <definedName name="___MCC3" localSheetId="26" hidden="1">{#N/A,#N/A,FALSE,"CCTV"}</definedName>
    <definedName name="___MCC3" localSheetId="6" hidden="1">{#N/A,#N/A,FALSE,"CCTV"}</definedName>
    <definedName name="___MCC3" localSheetId="5" hidden="1">{#N/A,#N/A,FALSE,"CCTV"}</definedName>
    <definedName name="___MCC3" hidden="1">{#N/A,#N/A,FALSE,"CCTV"}</definedName>
    <definedName name="___MG1">NA()</definedName>
    <definedName name="___MIX2040">#REF!</definedName>
    <definedName name="___Mix255">#REF!</definedName>
    <definedName name="___mm1">#REF!</definedName>
    <definedName name="___mm2">#REF!</definedName>
    <definedName name="___mm3">#REF!</definedName>
    <definedName name="___mnk1">#REF!</definedName>
    <definedName name="___MPF1">#REF!</definedName>
    <definedName name="___MPF2">#REF!</definedName>
    <definedName name="___MPF3">#REF!</definedName>
    <definedName name="___Mzd1">#REF!</definedName>
    <definedName name="___n12">#REF!</definedName>
    <definedName name="___nbr1">#REF!</definedName>
    <definedName name="___nbr2">#REF!</definedName>
    <definedName name="___np3" localSheetId="26">NA()</definedName>
    <definedName name="___np3" localSheetId="6">NA()</definedName>
    <definedName name="___np3" localSheetId="5">NA()</definedName>
    <definedName name="___np3">'[2]Material '!$G$50</definedName>
    <definedName name="___obm1">#REF!</definedName>
    <definedName name="___obm2">#REF!</definedName>
    <definedName name="___obm3">#REF!</definedName>
    <definedName name="___obm4">#REF!</definedName>
    <definedName name="___Od1">#REF!</definedName>
    <definedName name="___Od3">#REF!</definedName>
    <definedName name="___Od4">#REF!</definedName>
    <definedName name="___OP2">NA()</definedName>
    <definedName name="___osf1">#REF!</definedName>
    <definedName name="___osf2">#REF!</definedName>
    <definedName name="___osf3">#REF!</definedName>
    <definedName name="___osf4">#REF!</definedName>
    <definedName name="___PAG2">!$A$73:$E$140</definedName>
    <definedName name="___PB1">#REF!</definedName>
    <definedName name="___pcc5">#REF!</definedName>
    <definedName name="___pd1">#REF!</definedName>
    <definedName name="___pd1_17">#REF!</definedName>
    <definedName name="___pd2">#REF!</definedName>
    <definedName name="___pd2_17">#REF!</definedName>
    <definedName name="___pdh1">#REF!</definedName>
    <definedName name="___pdh2">#REF!</definedName>
    <definedName name="___pdl1">#REF!</definedName>
    <definedName name="___pdl2">#REF!</definedName>
    <definedName name="___pdw1">#REF!</definedName>
    <definedName name="___pdw2">#REF!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pvc100">#REF!</definedName>
    <definedName name="___raj1" localSheetId="26" hidden="1">{"form-D1",#N/A,FALSE,"FORM-D1";"form-D1_amt",#N/A,FALSE,"FORM-D1"}</definedName>
    <definedName name="___raj1" localSheetId="6" hidden="1">{"form-D1",#N/A,FALSE,"FORM-D1";"form-D1_amt",#N/A,FALSE,"FORM-D1"}</definedName>
    <definedName name="___raj1" localSheetId="5" hidden="1">{"form-D1",#N/A,FALSE,"FORM-D1";"form-D1_amt",#N/A,FALSE,"FORM-D1"}</definedName>
    <definedName name="___raj1" hidden="1">{"form-D1",#N/A,FALSE,"FORM-D1";"form-D1_amt",#N/A,FALSE,"FORM-D1"}</definedName>
    <definedName name="___raj3" localSheetId="26" hidden="1">{"form-D1",#N/A,FALSE,"FORM-D1";"form-D1_amt",#N/A,FALSE,"FORM-D1"}</definedName>
    <definedName name="___raj3" localSheetId="6" hidden="1">{"form-D1",#N/A,FALSE,"FORM-D1";"form-D1_amt",#N/A,FALSE,"FORM-D1"}</definedName>
    <definedName name="___raj3" localSheetId="5" hidden="1">{"form-D1",#N/A,FALSE,"FORM-D1";"form-D1_amt",#N/A,FALSE,"FORM-D1"}</definedName>
    <definedName name="___raj3" hidden="1">{"form-D1",#N/A,FALSE,"FORM-D1";"form-D1_amt",#N/A,FALSE,"FORM-D1"}</definedName>
    <definedName name="___raj4" localSheetId="26" hidden="1">{"form-D1",#N/A,FALSE,"FORM-D1";"form-D1_amt",#N/A,FALSE,"FORM-D1"}</definedName>
    <definedName name="___raj4" localSheetId="6" hidden="1">{"form-D1",#N/A,FALSE,"FORM-D1";"form-D1_amt",#N/A,FALSE,"FORM-D1"}</definedName>
    <definedName name="___raj4" localSheetId="5" hidden="1">{"form-D1",#N/A,FALSE,"FORM-D1";"form-D1_amt",#N/A,FALSE,"FORM-D1"}</definedName>
    <definedName name="___raj4" hidden="1">{"form-D1",#N/A,FALSE,"FORM-D1";"form-D1_amt",#N/A,FALSE,"FORM-D1"}</definedName>
    <definedName name="___raj5" localSheetId="26" hidden="1">{"form-D1",#N/A,FALSE,"FORM-D1";"form-D1_amt",#N/A,FALSE,"FORM-D1"}</definedName>
    <definedName name="___raj5" localSheetId="6" hidden="1">{"form-D1",#N/A,FALSE,"FORM-D1";"form-D1_amt",#N/A,FALSE,"FORM-D1"}</definedName>
    <definedName name="___raj5" localSheetId="5" hidden="1">{"form-D1",#N/A,FALSE,"FORM-D1";"form-D1_amt",#N/A,FALSE,"FORM-D1"}</definedName>
    <definedName name="___raj5" hidden="1">{"form-D1",#N/A,FALSE,"FORM-D1";"form-D1_amt",#N/A,FALSE,"FORM-D1"}</definedName>
    <definedName name="___raj6" localSheetId="26" hidden="1">{"form-D1",#N/A,FALSE,"FORM-D1";"form-D1_amt",#N/A,FALSE,"FORM-D1"}</definedName>
    <definedName name="___raj6" localSheetId="6" hidden="1">{"form-D1",#N/A,FALSE,"FORM-D1";"form-D1_amt",#N/A,FALSE,"FORM-D1"}</definedName>
    <definedName name="___raj6" localSheetId="5" hidden="1">{"form-D1",#N/A,FALSE,"FORM-D1";"form-D1_amt",#N/A,FALSE,"FORM-D1"}</definedName>
    <definedName name="___raj6" hidden="1">{"form-D1",#N/A,FALSE,"FORM-D1";"form-D1_amt",#N/A,FALSE,"FORM-D1"}</definedName>
    <definedName name="___rb70">#REF!</definedName>
    <definedName name="___Re1">#REF!</definedName>
    <definedName name="___rf70">#REF!</definedName>
    <definedName name="___Rs1">#REF!</definedName>
    <definedName name="___rt1233">#REF!</definedName>
    <definedName name="___S3">#REF!</definedName>
    <definedName name="___s41" hidden="1">{"form-D1",#N/A,FALSE,"FORM-D1";"form-D1_amt",#N/A,FALSE,"FORM-D1"}</definedName>
    <definedName name="___s41_1" localSheetId="26" hidden="1">{"form-D1",#N/A,FALSE,"FORM-D1";"form-D1_amt",#N/A,FALSE,"FORM-D1"}</definedName>
    <definedName name="___s41_1" localSheetId="6" hidden="1">{"form-D1",#N/A,FALSE,"FORM-D1";"form-D1_amt",#N/A,FALSE,"FORM-D1"}</definedName>
    <definedName name="___s41_1" localSheetId="5" hidden="1">{"form-D1",#N/A,FALSE,"FORM-D1";"form-D1_amt",#N/A,FALSE,"FORM-D1"}</definedName>
    <definedName name="___s41_1" hidden="1">{"form-D1",#N/A,FALSE,"FORM-D1";"form-D1_amt",#N/A,FALSE,"FORM-D1"}</definedName>
    <definedName name="___s41_2" localSheetId="26" hidden="1">{"form-D1",#N/A,FALSE,"FORM-D1";"form-D1_amt",#N/A,FALSE,"FORM-D1"}</definedName>
    <definedName name="___s41_2" localSheetId="6" hidden="1">{"form-D1",#N/A,FALSE,"FORM-D1";"form-D1_amt",#N/A,FALSE,"FORM-D1"}</definedName>
    <definedName name="___s41_2" localSheetId="5" hidden="1">{"form-D1",#N/A,FALSE,"FORM-D1";"form-D1_amt",#N/A,FALSE,"FORM-D1"}</definedName>
    <definedName name="___s41_2" hidden="1">{"form-D1",#N/A,FALSE,"FORM-D1";"form-D1_amt",#N/A,FALSE,"FORM-D1"}</definedName>
    <definedName name="___s41_3" localSheetId="26" hidden="1">{"form-D1",#N/A,FALSE,"FORM-D1";"form-D1_amt",#N/A,FALSE,"FORM-D1"}</definedName>
    <definedName name="___s41_3" localSheetId="6" hidden="1">{"form-D1",#N/A,FALSE,"FORM-D1";"form-D1_amt",#N/A,FALSE,"FORM-D1"}</definedName>
    <definedName name="___s41_3" localSheetId="5" hidden="1">{"form-D1",#N/A,FALSE,"FORM-D1";"form-D1_amt",#N/A,FALSE,"FORM-D1"}</definedName>
    <definedName name="___s41_3" hidden="1">{"form-D1",#N/A,FALSE,"FORM-D1";"form-D1_amt",#N/A,FALSE,"FORM-D1"}</definedName>
    <definedName name="___SBB1">#REF!</definedName>
    <definedName name="___SBB2">#REF!</definedName>
    <definedName name="___SBB3">#REF!</definedName>
    <definedName name="___SBB4">#REF!</definedName>
    <definedName name="___SBB5">#REF!</definedName>
    <definedName name="___sbm1">#REF!</definedName>
    <definedName name="___sbm2">#REF!</definedName>
    <definedName name="___sbm3">#REF!</definedName>
    <definedName name="___sbm4">#REF!</definedName>
    <definedName name="___SH1">#REF!</definedName>
    <definedName name="___SH2">#REF!</definedName>
    <definedName name="___SH3">#REF!</definedName>
    <definedName name="___SH4">#REF!</definedName>
    <definedName name="___SH5">#REF!</definedName>
    <definedName name="___SHH1">#REF!</definedName>
    <definedName name="___SHH2">#REF!</definedName>
    <definedName name="___SHH3">#REF!</definedName>
    <definedName name="___shr28">#REF!</definedName>
    <definedName name="___shr56">#REF!</definedName>
    <definedName name="___shr7">#REF!</definedName>
    <definedName name="___srb1">#REF!</definedName>
    <definedName name="___srb2">#REF!</definedName>
    <definedName name="___ssf1">#REF!</definedName>
    <definedName name="___ssf2">#REF!</definedName>
    <definedName name="___ssf3">#REF!</definedName>
    <definedName name="___ssf4">#REF!</definedName>
    <definedName name="___st1">#REF!</definedName>
    <definedName name="___st2">#REF!</definedName>
    <definedName name="___st3">#REF!</definedName>
    <definedName name="___st4">#REF!</definedName>
    <definedName name="___st5">#REF!</definedName>
    <definedName name="___sub20">#REF!</definedName>
    <definedName name="___TCS1">#REF!</definedName>
    <definedName name="___te1">#REF!</definedName>
    <definedName name="___tf1">#REF!</definedName>
    <definedName name="___tf1_17">#REF!</definedName>
    <definedName name="___tf2">#REF!</definedName>
    <definedName name="___tf2_17">#REF!</definedName>
    <definedName name="___tf3">#REF!</definedName>
    <definedName name="___tf3_17">#REF!</definedName>
    <definedName name="___tf4">#REF!</definedName>
    <definedName name="___tf4_17">#REF!</definedName>
    <definedName name="___tfd1">#REF!</definedName>
    <definedName name="___tfd1_17">#REF!</definedName>
    <definedName name="___tfd2">#REF!</definedName>
    <definedName name="___tfd2_17">#REF!</definedName>
    <definedName name="___tfd3">#REF!</definedName>
    <definedName name="___tfd3_17">#REF!</definedName>
    <definedName name="___tfd4">#REF!</definedName>
    <definedName name="___tfd4_17">#REF!</definedName>
    <definedName name="___thk1">#REF!</definedName>
    <definedName name="___thk2">#REF!</definedName>
    <definedName name="___tr1">#REF!</definedName>
    <definedName name="___tr1_17">#REF!</definedName>
    <definedName name="___tr1800">#REF!</definedName>
    <definedName name="___tr2">#REF!</definedName>
    <definedName name="___tr2_17">#REF!</definedName>
    <definedName name="___tr3">#REF!</definedName>
    <definedName name="___tr3_17">#REF!</definedName>
    <definedName name="___tr6001">#REF!</definedName>
    <definedName name="___tr900">#REF!</definedName>
    <definedName name="___trd1">#REF!</definedName>
    <definedName name="___trd1_17">#REF!</definedName>
    <definedName name="___trd2">#REF!</definedName>
    <definedName name="___trd2_17">#REF!</definedName>
    <definedName name="___trd3">#REF!</definedName>
    <definedName name="___trd3_17">#REF!</definedName>
    <definedName name="___UP4" localSheetId="26" hidden="1">{"Daily Survey Report",#N/A,FALSE,"Daily"}</definedName>
    <definedName name="___UP4" localSheetId="6" hidden="1">{"Daily Survey Report",#N/A,FALSE,"Daily"}</definedName>
    <definedName name="___UP4" localSheetId="5" hidden="1">{"Daily Survey Report",#N/A,FALSE,"Daily"}</definedName>
    <definedName name="___UP4" hidden="1">{"Daily Survey Report",#N/A,FALSE,"Daily"}</definedName>
    <definedName name="___vc3">#REF!</definedName>
    <definedName name="___wb1" hidden="1">{"form-D1",#N/A,FALSE,"FORM-D1";"form-D1_amt",#N/A,FALSE,"FORM-D1"}</definedName>
    <definedName name="___wcg1">#REF!</definedName>
    <definedName name="___WD2">NA()</definedName>
    <definedName name="___x1">#REF!</definedName>
    <definedName name="___xh2256">#REF!</definedName>
    <definedName name="___xh2506">#REF!</definedName>
    <definedName name="___xh2806">#REF!</definedName>
    <definedName name="___xh3156">#REF!</definedName>
    <definedName name="___xh634">#REF!</definedName>
    <definedName name="___xk7100">#REF!</definedName>
    <definedName name="___xk7150">#REF!</definedName>
    <definedName name="___xk7250">#REF!</definedName>
    <definedName name="___xk7300">#REF!</definedName>
    <definedName name="___xlfn.BAHTTEXT" hidden="1">#NAME?</definedName>
    <definedName name="___xlnm._FilterDatabase_1">#REF!</definedName>
    <definedName name="___xlnm._FilterDatabase_1_1_1">#REF!</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3">#REF!</definedName>
    <definedName name="___xlnm.Print_Area_4">"$#REF!.$A$1:$F$175"</definedName>
    <definedName name="___xlnm.Print_Area_5">#REF!</definedName>
    <definedName name="___xlnm.Print_Area_7">#REF!</definedName>
    <definedName name="___xlnm.Print_Area_9">#REF!</definedName>
    <definedName name="___xlnm.Print_Titles_18">"#REF!"</definedName>
    <definedName name="___xlnm.Print_Titles_4">"$#REF!.$A$41:$AMD$41"</definedName>
    <definedName name="___xp11010">#REF!</definedName>
    <definedName name="___xp1104">#REF!</definedName>
    <definedName name="___xp1106">#REF!</definedName>
    <definedName name="___xp1254">#REF!</definedName>
    <definedName name="___xp1256">#REF!</definedName>
    <definedName name="___xp14010">#REF!</definedName>
    <definedName name="___xp1404">#REF!</definedName>
    <definedName name="___xp1406">#REF!</definedName>
    <definedName name="___xp1604">#REF!</definedName>
    <definedName name="___xp1606">#REF!</definedName>
    <definedName name="___xp1804">#REF!</definedName>
    <definedName name="___xp1806">#REF!</definedName>
    <definedName name="___xp2006">#REF!</definedName>
    <definedName name="___xp6310">#REF!</definedName>
    <definedName name="___xp636">#REF!</definedName>
    <definedName name="___xp7510">#REF!</definedName>
    <definedName name="___xp754">#REF!</definedName>
    <definedName name="___xp756">#REF!</definedName>
    <definedName name="___xp9010">#REF!</definedName>
    <definedName name="___xp904">#REF!</definedName>
    <definedName name="___xp906">#REF!</definedName>
    <definedName name="___xx1" hidden="1">{"'Typical Costs Estimates'!$C$158:$H$161"}</definedName>
    <definedName name="__10">#REF!</definedName>
    <definedName name="__11">#REF!</definedName>
    <definedName name="__123Graph_A" localSheetId="26" hidden="1">#REF!</definedName>
    <definedName name="__123Graph_A" localSheetId="6" hidden="1">#REF!</definedName>
    <definedName name="__123Graph_A" localSheetId="5" hidden="1">#REF!</definedName>
    <definedName name="__123Graph_A" hidden="1">#REF!</definedName>
    <definedName name="__123Graph_ABLENDING" localSheetId="26">#REF!</definedName>
    <definedName name="__123Graph_ABLENDING" localSheetId="6">#REF!</definedName>
    <definedName name="__123Graph_ABLENDING" localSheetId="5">#REF!</definedName>
    <definedName name="__123Graph_ABLENDING" hidden="1">#REF!</definedName>
    <definedName name="__123Graph_ACURRENT" hidden="1">#REF!</definedName>
    <definedName name="__123Graph_ASECTION" localSheetId="26">#REF!</definedName>
    <definedName name="__123Graph_ASECTION" localSheetId="6">#REF!</definedName>
    <definedName name="__123Graph_ASECTION" localSheetId="5">#REF!</definedName>
    <definedName name="__123Graph_ASECTION" hidden="1">[3]Section_by_layers_old!$AH$11:$AH$51</definedName>
    <definedName name="__123Graph_ASTATPROG" hidden="1">#REF!</definedName>
    <definedName name="__123Graph_B" localSheetId="26" hidden="1">#REF!</definedName>
    <definedName name="__123Graph_B" localSheetId="6" hidden="1">#REF!</definedName>
    <definedName name="__123Graph_B" localSheetId="5" hidden="1">#REF!</definedName>
    <definedName name="__123Graph_B" hidden="1">#REF!</definedName>
    <definedName name="__123Graph_BBLENDING" localSheetId="26">#REF!</definedName>
    <definedName name="__123Graph_BBLENDING" localSheetId="6">#REF!</definedName>
    <definedName name="__123Graph_BBLENDING" localSheetId="5">#REF!</definedName>
    <definedName name="__123Graph_BBLENDING" hidden="1">#REF!</definedName>
    <definedName name="__123Graph_C" localSheetId="26" hidden="1">#REF!</definedName>
    <definedName name="__123Graph_C" localSheetId="6" hidden="1">#REF!</definedName>
    <definedName name="__123Graph_C" localSheetId="5" hidden="1">#REF!</definedName>
    <definedName name="__123Graph_C" hidden="1">#REF!</definedName>
    <definedName name="__123Graph_CBLENDING" localSheetId="26">#REF!</definedName>
    <definedName name="__123Graph_CBLENDING" localSheetId="6">#REF!</definedName>
    <definedName name="__123Graph_CBLENDING" localSheetId="5">#REF!</definedName>
    <definedName name="__123Graph_CBLENDING" hidden="1">#REF!</definedName>
    <definedName name="__123Graph_D" localSheetId="26" hidden="1">#REF!</definedName>
    <definedName name="__123Graph_D" localSheetId="6" hidden="1">#REF!</definedName>
    <definedName name="__123Graph_D" localSheetId="5" hidden="1">#REF!</definedName>
    <definedName name="__123Graph_D" hidden="1">#REF!</definedName>
    <definedName name="__123Graph_DBLENDING" localSheetId="26">#REF!</definedName>
    <definedName name="__123Graph_DBLENDING" localSheetId="6">#REF!</definedName>
    <definedName name="__123Graph_DBLENDING" localSheetId="5">#REF!</definedName>
    <definedName name="__123Graph_DBLENDING" hidden="1">#REF!</definedName>
    <definedName name="__123Graph_E" hidden="1">#REF!</definedName>
    <definedName name="__123Graph_F" hidden="1">#REF!</definedName>
    <definedName name="__123Graph_X" localSheetId="26" hidden="1">#REF!</definedName>
    <definedName name="__123Graph_X" localSheetId="6" hidden="1">#REF!</definedName>
    <definedName name="__123Graph_X" localSheetId="5" hidden="1">#REF!</definedName>
    <definedName name="__123Graph_X" hidden="1">#REF!</definedName>
    <definedName name="__123Graph_XBLENDING" localSheetId="26">#REF!</definedName>
    <definedName name="__123Graph_XBLENDING" localSheetId="6">#REF!</definedName>
    <definedName name="__123Graph_XBLENDING" localSheetId="5">#REF!</definedName>
    <definedName name="__123Graph_XBLENDING" hidden="1">#REF!</definedName>
    <definedName name="__123Graph_XSECTION" localSheetId="26">#REF!</definedName>
    <definedName name="__123Graph_XSECTION" localSheetId="6">#REF!</definedName>
    <definedName name="__123Graph_XSECTION" localSheetId="5">#REF!</definedName>
    <definedName name="__123Graph_XSECTION" hidden="1">[3]Section_by_layers_old!$AG$11:$AG$51</definedName>
    <definedName name="__123Graph_XSTATPROG" hidden="1">#REF!</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5Excel_BuiltIn_Print_Titles_6_1_1">(#REF!,#REF!)</definedName>
    <definedName name="__6">#REF!</definedName>
    <definedName name="__7">#REF!</definedName>
    <definedName name="__8">#REF!</definedName>
    <definedName name="__9">#REF!</definedName>
    <definedName name="__A2">#REF!</definedName>
    <definedName name="__A65537">#REF!</definedName>
    <definedName name="__A655600">#REF!</definedName>
    <definedName name="__a65631">#REF!</definedName>
    <definedName name="__aa1" localSheetId="5" hidden="1">{"'Bill No. 7'!$A$1:$G$32"}</definedName>
    <definedName name="__aa1" hidden="1">{"'Bill No. 7'!$A$1:$G$32"}</definedName>
    <definedName name="__aaa1">#REF!</definedName>
    <definedName name="__aac178">#REF!</definedName>
    <definedName name="__AAS1">#REF!</definedName>
    <definedName name="__abc100">#REF!</definedName>
    <definedName name="__Actuals_for_total_of_12_Time_selections_Ledger_1" hidden="1">#REF!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NB3">#REF!</definedName>
    <definedName name="__ANB4">#REF!</definedName>
    <definedName name="__AND1">#REF!</definedName>
    <definedName name="__AND3">#REF!</definedName>
    <definedName name="__AND4">#REF!</definedName>
    <definedName name="__ANE1">#REF!</definedName>
    <definedName name="__ANE3">#REF!</definedName>
    <definedName name="__ANE4">#REF!</definedName>
    <definedName name="__ang1">#REF!</definedName>
    <definedName name="__aoc1">#REF!</definedName>
    <definedName name="__aoc10">#N/A</definedName>
    <definedName name="__aoc11">#REF!</definedName>
    <definedName name="__aoc2">#REF!</definedName>
    <definedName name="__aoc3">#REF!</definedName>
    <definedName name="__aoc4">#REF!</definedName>
    <definedName name="__aoc7">#REF!</definedName>
    <definedName name="__aoc8">#REF!</definedName>
    <definedName name="__aoc9">#REF!</definedName>
    <definedName name="__Ast1">#REF!</definedName>
    <definedName name="__Ast2">#REF!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5">#REF!</definedName>
    <definedName name="__B65999">#REF!</definedName>
    <definedName name="__B66000">#REF!</definedName>
    <definedName name="__bb1" hidden="1">{"'Bill No. 7'!$A$1:$G$32"}</definedName>
    <definedName name="__BBS1">#REF!</definedName>
    <definedName name="__Bcw1">#REF!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ol1">#REF!</definedName>
    <definedName name="__BOQ1">#REF!</definedName>
    <definedName name="__brt1">#REF!</definedName>
    <definedName name="__brt2">#REF!</definedName>
    <definedName name="__C">#REF!</definedName>
    <definedName name="__CAN1">#REF!</definedName>
    <definedName name="__CAN10">#REF!</definedName>
    <definedName name="__CAN104">#REF!</definedName>
    <definedName name="__CAN11">#REF!</definedName>
    <definedName name="__CAN112">13.42</definedName>
    <definedName name="__CAN113">12.98</definedName>
    <definedName name="__CAN117">12.7</definedName>
    <definedName name="__CAN118">13.27</definedName>
    <definedName name="__CAN12">#REF!</definedName>
    <definedName name="__CAN120">11.72</definedName>
    <definedName name="__CAN13">#REF!</definedName>
    <definedName name="__CAN14">#REF!</definedName>
    <definedName name="__CAN15">#REF!</definedName>
    <definedName name="__CAN16">#REF!</definedName>
    <definedName name="__CAN17">#REF!</definedName>
    <definedName name="__CAN179">#REF!</definedName>
    <definedName name="__CAN18">#REF!</definedName>
    <definedName name="__CAN180">#REF!</definedName>
    <definedName name="__CAN19">#REF!</definedName>
    <definedName name="__CAN2">#REF!</definedName>
    <definedName name="__CAN20">#REF!</definedName>
    <definedName name="__CAN21">#REF!</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#REF!</definedName>
    <definedName name="__CAN220">11.09</definedName>
    <definedName name="__CAN221">11.25</definedName>
    <definedName name="__CAN222">10.17</definedName>
    <definedName name="__CAN223">9.89</definedName>
    <definedName name="__CAN23">#REF!</definedName>
    <definedName name="__CAN230">10.79</definedName>
    <definedName name="__CAN24">#REF!</definedName>
    <definedName name="__CAN25">#REF!</definedName>
    <definedName name="__CAN26">#REF!</definedName>
    <definedName name="__CAN27">#REF!</definedName>
    <definedName name="__CAN28">#REF!</definedName>
    <definedName name="__CAN3">#REF!</definedName>
    <definedName name="__CAN30">#REF!</definedName>
    <definedName name="__CAN32">#REF!</definedName>
    <definedName name="__CAN33">#REF!</definedName>
    <definedName name="__CAN34">#REF!</definedName>
    <definedName name="__CAN36">#REF!</definedName>
    <definedName name="__CAN37">#REF!</definedName>
    <definedName name="__CAN38">#REF!</definedName>
    <definedName name="__CAN39">#REF!</definedName>
    <definedName name="__CAN4">#REF!</definedName>
    <definedName name="__CAN40">#REF!</definedName>
    <definedName name="__CAN42">#REF!</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#REF!</definedName>
    <definedName name="__can430">40.73</definedName>
    <definedName name="__can431">42.52</definedName>
    <definedName name="__can432">42.53</definedName>
    <definedName name="__can433">43.69</definedName>
    <definedName name="__can434">40.43</definedName>
    <definedName name="__can435">43.3</definedName>
    <definedName name="__CAN45">#REF!</definedName>
    <definedName name="__CAN458">#REF!</definedName>
    <definedName name="__CAN46">#REF!</definedName>
    <definedName name="__CAN48">#REF!</definedName>
    <definedName name="__CAN486">#REF!</definedName>
    <definedName name="__CAN487">#REF!</definedName>
    <definedName name="__CAN488">#REF!</definedName>
    <definedName name="__CAN489">#REF!</definedName>
    <definedName name="__CAN4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#REF!</definedName>
    <definedName name="__CAN50">#REF!</definedName>
    <definedName name="__CAN500">#REF!</definedName>
    <definedName name="__CAN51">#REF!</definedName>
    <definedName name="__CAN52">#REF!</definedName>
    <definedName name="__CAN53">#REF!</definedName>
    <definedName name="__CAN54">#REF!</definedName>
    <definedName name="__CAN55">#REF!</definedName>
    <definedName name="__CAN6">#REF!</definedName>
    <definedName name="__CAN7">#REF!</definedName>
    <definedName name="__CAN8">#REF!</definedName>
    <definedName name="__CAN9">#REF!</definedName>
    <definedName name="__CCS1">#REF!</definedName>
    <definedName name="__CGS2">#REF!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#REF!</definedName>
    <definedName name="__D100000">#REF!</definedName>
    <definedName name="__D1112" localSheetId="5">{"'照明目录'!$A$1:$H$31"}</definedName>
    <definedName name="__D1112">{"'照明目录'!$A$1:$H$31"}</definedName>
    <definedName name="__D70000">#REF!</definedName>
    <definedName name="__D80000">#REF!</definedName>
    <definedName name="__D90000">#REF!</definedName>
    <definedName name="__D99000">#REF!</definedName>
    <definedName name="__D990000">#REF!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S1">#REF!</definedName>
    <definedName name="__dec05" localSheetId="26" hidden="1">{"'Sheet1'!$A$4386:$N$4591"}</definedName>
    <definedName name="__dec05" localSheetId="6" hidden="1">{"'Sheet1'!$A$4386:$N$4591"}</definedName>
    <definedName name="__dec05" localSheetId="5" hidden="1">{"'Sheet1'!$A$4386:$N$4591"}</definedName>
    <definedName name="__dec05" hidden="1">{"'Sheet1'!$A$4386:$N$4591"}</definedName>
    <definedName name="__DET1">NA()</definedName>
    <definedName name="__dk1" hidden="1">{#N/A,#N/A,FALSE,"COVER.XLS";#N/A,#N/A,FALSE,"RACT1.XLS";#N/A,#N/A,FALSE,"RACT2.XLS";#N/A,#N/A,FALSE,"ECCMP";#N/A,#N/A,FALSE,"WELDER.XLS"}</definedName>
    <definedName name="__dls1">#REF!</definedName>
    <definedName name="__dls2">#REF!</definedName>
    <definedName name="__dms1">#REF!</definedName>
    <definedName name="__dms2">#REF!</definedName>
    <definedName name="__EA1116" localSheetId="5">{"'照明目录'!$A$1:$H$31"}</definedName>
    <definedName name="__EA1116">{"'照明目录'!$A$1:$H$31"}</definedName>
    <definedName name="__ECC1">#REF!</definedName>
    <definedName name="__ECC2">#REF!</definedName>
    <definedName name="__ESC1">#REF!</definedName>
    <definedName name="__Excel_BuiltIn_Print_Area_3_1">"'file:///C:/Documents%20and%20Settings/viral.soni/Desktop/KG%20IAR%202011-12%20final.xls'#$''.$B$2:$E$23"</definedName>
    <definedName name="__f1">#REF!</definedName>
    <definedName name="__FEL1">NA()</definedName>
    <definedName name="__GEL1">NA()</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10" hidden="1">{#N/A,#N/A,TRUE,"Front";#N/A,#N/A,TRUE,"Simple Letter";#N/A,#N/A,TRUE,"Inside";#N/A,#N/A,TRUE,"Contents";#N/A,#N/A,TRUE,"Basis";#N/A,#N/A,TRUE,"Inclusions";#N/A,#N/A,TRUE,"Exclusions";#N/A,#N/A,TRUE,"Areas";#N/A,#N/A,TRUE,"Summary";#N/A,#N/A,TRUE,"Detail"}</definedName>
    <definedName name="__HPl1">#REF!</definedName>
    <definedName name="__hsd3">#REF!</definedName>
    <definedName name="__Ind1">#REF!</definedName>
    <definedName name="__Ind3">#REF!</definedName>
    <definedName name="__Ind4">#REF!</definedName>
    <definedName name="__IntlFixup" hidden="1">TRUE</definedName>
    <definedName name="__Iri1">#REF!</definedName>
    <definedName name="__Iri2">#REF!</definedName>
    <definedName name="__Iro1">#REF!</definedName>
    <definedName name="__Iro2">#REF!</definedName>
    <definedName name="__IV65537" localSheetId="26">NA()</definedName>
    <definedName name="__IV65537" localSheetId="6">NA()</definedName>
    <definedName name="__IV65537" localSheetId="5">NA()</definedName>
    <definedName name="__IV65537">'[1]Steel-Circular'!#REF!</definedName>
    <definedName name="__ja1">#REF!</definedName>
    <definedName name="__ja3">#REF!</definedName>
    <definedName name="__K03">#REF!</definedName>
    <definedName name="__k1" hidden="1">{"form-D1",#N/A,FALSE,"FORM-D1";"form-D1_amt",#N/A,FALSE,"FORM-D1"}</definedName>
    <definedName name="__k1_1" localSheetId="26" hidden="1">{"form-D1",#N/A,FALSE,"FORM-D1";"form-D1_amt",#N/A,FALSE,"FORM-D1"}</definedName>
    <definedName name="__k1_1" localSheetId="6" hidden="1">{"form-D1",#N/A,FALSE,"FORM-D1";"form-D1_amt",#N/A,FALSE,"FORM-D1"}</definedName>
    <definedName name="__k1_1" localSheetId="5" hidden="1">{"form-D1",#N/A,FALSE,"FORM-D1";"form-D1_amt",#N/A,FALSE,"FORM-D1"}</definedName>
    <definedName name="__k1_1" hidden="1">{"form-D1",#N/A,FALSE,"FORM-D1";"form-D1_amt",#N/A,FALSE,"FORM-D1"}</definedName>
    <definedName name="__k1_2" localSheetId="26" hidden="1">{"form-D1",#N/A,FALSE,"FORM-D1";"form-D1_amt",#N/A,FALSE,"FORM-D1"}</definedName>
    <definedName name="__k1_2" localSheetId="6" hidden="1">{"form-D1",#N/A,FALSE,"FORM-D1";"form-D1_amt",#N/A,FALSE,"FORM-D1"}</definedName>
    <definedName name="__k1_2" localSheetId="5" hidden="1">{"form-D1",#N/A,FALSE,"FORM-D1";"form-D1_amt",#N/A,FALSE,"FORM-D1"}</definedName>
    <definedName name="__k1_2" hidden="1">{"form-D1",#N/A,FALSE,"FORM-D1";"form-D1_amt",#N/A,FALSE,"FORM-D1"}</definedName>
    <definedName name="__k1_3" localSheetId="26" hidden="1">{"form-D1",#N/A,FALSE,"FORM-D1";"form-D1_amt",#N/A,FALSE,"FORM-D1"}</definedName>
    <definedName name="__k1_3" localSheetId="6" hidden="1">{"form-D1",#N/A,FALSE,"FORM-D1";"form-D1_amt",#N/A,FALSE,"FORM-D1"}</definedName>
    <definedName name="__k1_3" localSheetId="5" hidden="1">{"form-D1",#N/A,FALSE,"FORM-D1";"form-D1_amt",#N/A,FALSE,"FORM-D1"}</definedName>
    <definedName name="__k1_3" hidden="1">{"form-D1",#N/A,FALSE,"FORM-D1";"form-D1_amt",#N/A,FALSE,"FORM-D1"}</definedName>
    <definedName name="__Ki1">#REF!</definedName>
    <definedName name="__Ki2">#REF!</definedName>
    <definedName name="__knr2">#REF!</definedName>
    <definedName name="__ku2">#REF!</definedName>
    <definedName name="__kvs1" hidden="1">{#N/A,#N/A,FALSE,"COVER1.XLS ";#N/A,#N/A,FALSE,"RACT1.XLS";#N/A,#N/A,FALSE,"RACT2.XLS";#N/A,#N/A,FALSE,"ECCMP";#N/A,#N/A,FALSE,"WELDER.XLS"}</definedName>
    <definedName name="__kvs2" hidden="1">{#N/A,#N/A,FALSE,"COVER1.XLS ";#N/A,#N/A,FALSE,"RACT1.XLS";#N/A,#N/A,FALSE,"RACT2.XLS";#N/A,#N/A,FALSE,"ECCMP";#N/A,#N/A,FALSE,"WELDER.XLS"}</definedName>
    <definedName name="__kvs5" hidden="1">{#N/A,#N/A,FALSE,"COVER.XLS";#N/A,#N/A,FALSE,"RACT1.XLS";#N/A,#N/A,FALSE,"RACT2.XLS";#N/A,#N/A,FALSE,"ECCMP";#N/A,#N/A,FALSE,"WELDER.XLS"}</definedName>
    <definedName name="__kvs8" hidden="1">{#N/A,#N/A,FALSE,"COVER1.XLS ";#N/A,#N/A,FALSE,"RACT1.XLS";#N/A,#N/A,FALSE,"RACT2.XLS";#N/A,#N/A,FALSE,"ECCMP";#N/A,#N/A,FALSE,"WELDER.XLS"}</definedName>
    <definedName name="__lb1">#REF!</definedName>
    <definedName name="__lb2">#REF!</definedName>
    <definedName name="__lhs1">#REF!</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l17" localSheetId="26">NA()</definedName>
    <definedName name="__ll17" localSheetId="6">NA()</definedName>
    <definedName name="__ll17" localSheetId="5">NA()</definedName>
    <definedName name="__ll17">#REF!</definedName>
    <definedName name="__ll17_1">"#REF!"</definedName>
    <definedName name="__ll17_12">"$#REF!.#REF!#REF!"</definedName>
    <definedName name="__ll17_7">"#REF!"</definedName>
    <definedName name="__ll17_8">"#REF!"</definedName>
    <definedName name="__LS1">#REF!</definedName>
    <definedName name="__m1" hidden="1">{"form-D1",#N/A,FALSE,"FORM-D1";"form-D1_amt",#N/A,FALSE,"FORM-D1"}</definedName>
    <definedName name="__mac2">200</definedName>
    <definedName name="__MAN1">#REF!</definedName>
    <definedName name="__mas23" hidden="1">{"'Sheet1'!$A$4386:$N$4591"}</definedName>
    <definedName name="__MCC3" localSheetId="26" hidden="1">{#N/A,#N/A,FALSE,"CCTV"}</definedName>
    <definedName name="__MCC3" localSheetId="6" hidden="1">{#N/A,#N/A,FALSE,"CCTV"}</definedName>
    <definedName name="__MCC3" localSheetId="5" hidden="1">{#N/A,#N/A,FALSE,"CCTV"}</definedName>
    <definedName name="__MCC3" hidden="1">{#N/A,#N/A,FALSE,"CCTV"}</definedName>
    <definedName name="__mf2">#REF!</definedName>
    <definedName name="__mf3">#REF!</definedName>
    <definedName name="__MG1">NA()</definedName>
    <definedName name="__mix10">4.5</definedName>
    <definedName name="__mix15">264/50</definedName>
    <definedName name="__mix20">330/50</definedName>
    <definedName name="__MIX2040">#REF!</definedName>
    <definedName name="__Mix255">#REF!</definedName>
    <definedName name="__mix30">352/50</definedName>
    <definedName name="__mix40">396/50</definedName>
    <definedName name="__mm1">#REF!</definedName>
    <definedName name="__mm2">#REF!</definedName>
    <definedName name="__mm3">#REF!</definedName>
    <definedName name="__mnk1">#REF!</definedName>
    <definedName name="__MPF1">#REF!</definedName>
    <definedName name="__MPF2">#REF!</definedName>
    <definedName name="__MPF3">#REF!</definedName>
    <definedName name="__mss20">#REF!</definedName>
    <definedName name="__Mzd1">#REF!</definedName>
    <definedName name="__n12">#REF!</definedName>
    <definedName name="__nbr1">#REF!</definedName>
    <definedName name="__nbr2">#REF!</definedName>
    <definedName name="__np3" localSheetId="26">NA()</definedName>
    <definedName name="__np3" localSheetId="6">NA()</definedName>
    <definedName name="__np3" localSheetId="5">NA()</definedName>
    <definedName name="__np3">'[2]Material '!$G$50</definedName>
    <definedName name="__ns1" hidden="1">{#N/A,#N/A,FALSE,"COVER1.XLS ";#N/A,#N/A,FALSE,"RACT1.XLS";#N/A,#N/A,FALSE,"RACT2.XLS";#N/A,#N/A,FALSE,"ECCMP";#N/A,#N/A,FALSE,"WELDER.XLS"}</definedName>
    <definedName name="__obm1">#REF!</definedName>
    <definedName name="__obm2">#REF!</definedName>
    <definedName name="__obm3">#REF!</definedName>
    <definedName name="__obm4">#REF!</definedName>
    <definedName name="__Od1">#REF!</definedName>
    <definedName name="__Od3">#REF!</definedName>
    <definedName name="__Od4">#REF!</definedName>
    <definedName name="__OP2">NA()</definedName>
    <definedName name="__osf1">#REF!</definedName>
    <definedName name="__osf2">#REF!</definedName>
    <definedName name="__osf3">#REF!</definedName>
    <definedName name="__osf4">#REF!</definedName>
    <definedName name="__PAG2">!$A$73:$E$140</definedName>
    <definedName name="__PB1">#REF!</definedName>
    <definedName name="__pcc1">#REF!</definedName>
    <definedName name="__pcc2">#REF!</definedName>
    <definedName name="__pcc5">#REF!</definedName>
    <definedName name="__pcc6">#REF!</definedName>
    <definedName name="__pd1">#REF!</definedName>
    <definedName name="__pd1_17">#REF!</definedName>
    <definedName name="__pd2">#REF!</definedName>
    <definedName name="__pd2_17">#REF!</definedName>
    <definedName name="__pdh1">#REF!</definedName>
    <definedName name="__pdh2">#REF!</definedName>
    <definedName name="__pdl1">#REF!</definedName>
    <definedName name="__pdl2">#REF!</definedName>
    <definedName name="__pdw1">#REF!</definedName>
    <definedName name="__pdw2">#REF!</definedName>
    <definedName name="__PP1">#REF!</definedName>
    <definedName name="__PP2">#REF!</definedName>
    <definedName name="__PP3">#REF!</definedName>
    <definedName name="__PPS1">#REF!</definedName>
    <definedName name="__PPS2">#REF!</definedName>
    <definedName name="__PPS3">#REF!</definedName>
    <definedName name="__PRN1" hidden="1">{#N/A,#N/A,FALSE,"COVER.XLS";#N/A,#N/A,FALSE,"RACT1.XLS";#N/A,#N/A,FALSE,"RACT2.XLS";#N/A,#N/A,FALSE,"ECCMP";#N/A,#N/A,FALSE,"WELDER.XLS"}</definedName>
    <definedName name="__ptb1">#REF!</definedName>
    <definedName name="__pvc100">#REF!</definedName>
    <definedName name="__raj1" hidden="1">{"form-D1",#N/A,FALSE,"FORM-D1";"form-D1_amt",#N/A,FALSE,"FORM-D1"}</definedName>
    <definedName name="__raj3" hidden="1">{"form-D1",#N/A,FALSE,"FORM-D1";"form-D1_amt",#N/A,FALSE,"FORM-D1"}</definedName>
    <definedName name="__raj4" localSheetId="26" hidden="1">{"form-D1",#N/A,FALSE,"FORM-D1";"form-D1_amt",#N/A,FALSE,"FORM-D1"}</definedName>
    <definedName name="__raj4" localSheetId="6" hidden="1">{"form-D1",#N/A,FALSE,"FORM-D1";"form-D1_amt",#N/A,FALSE,"FORM-D1"}</definedName>
    <definedName name="__raj4" localSheetId="5" hidden="1">{"form-D1",#N/A,FALSE,"FORM-D1";"form-D1_amt",#N/A,FALSE,"FORM-D1"}</definedName>
    <definedName name="__raj4" hidden="1">{"form-D1",#N/A,FALSE,"FORM-D1";"form-D1_amt",#N/A,FALSE,"FORM-D1"}</definedName>
    <definedName name="__raj5" localSheetId="26" hidden="1">{"form-D1",#N/A,FALSE,"FORM-D1";"form-D1_amt",#N/A,FALSE,"FORM-D1"}</definedName>
    <definedName name="__raj5" localSheetId="6" hidden="1">{"form-D1",#N/A,FALSE,"FORM-D1";"form-D1_amt",#N/A,FALSE,"FORM-D1"}</definedName>
    <definedName name="__raj5" localSheetId="5" hidden="1">{"form-D1",#N/A,FALSE,"FORM-D1";"form-D1_amt",#N/A,FALSE,"FORM-D1"}</definedName>
    <definedName name="__raj5" hidden="1">{"form-D1",#N/A,FALSE,"FORM-D1";"form-D1_amt",#N/A,FALSE,"FORM-D1"}</definedName>
    <definedName name="__raj6" localSheetId="26" hidden="1">{"form-D1",#N/A,FALSE,"FORM-D1";"form-D1_amt",#N/A,FALSE,"FORM-D1"}</definedName>
    <definedName name="__raj6" localSheetId="6" hidden="1">{"form-D1",#N/A,FALSE,"FORM-D1";"form-D1_amt",#N/A,FALSE,"FORM-D1"}</definedName>
    <definedName name="__raj6" localSheetId="5" hidden="1">{"form-D1",#N/A,FALSE,"FORM-D1";"form-D1_amt",#N/A,FALSE,"FORM-D1"}</definedName>
    <definedName name="__raj6" hidden="1">{"form-D1",#N/A,FALSE,"FORM-D1";"form-D1_amt",#N/A,FALSE,"FORM-D1"}</definedName>
    <definedName name="__rb70">#REF!</definedName>
    <definedName name="__rcc1">#REF!</definedName>
    <definedName name="__rcc2">#REF!</definedName>
    <definedName name="__rcc3">#REF!</definedName>
    <definedName name="__rcc4">#REF!</definedName>
    <definedName name="__rcc5">#REF!</definedName>
    <definedName name="__Re1">#REF!</definedName>
    <definedName name="__rf70">#REF!</definedName>
    <definedName name="__Rs1">#REF!</definedName>
    <definedName name="__rt1233">#REF!</definedName>
    <definedName name="__S3">#REF!</definedName>
    <definedName name="__s41" hidden="1">{"form-D1",#N/A,FALSE,"FORM-D1";"form-D1_amt",#N/A,FALSE,"FORM-D1"}</definedName>
    <definedName name="__s41_1" localSheetId="26" hidden="1">{"form-D1",#N/A,FALSE,"FORM-D1";"form-D1_amt",#N/A,FALSE,"FORM-D1"}</definedName>
    <definedName name="__s41_1" localSheetId="6" hidden="1">{"form-D1",#N/A,FALSE,"FORM-D1";"form-D1_amt",#N/A,FALSE,"FORM-D1"}</definedName>
    <definedName name="__s41_1" localSheetId="5" hidden="1">{"form-D1",#N/A,FALSE,"FORM-D1";"form-D1_amt",#N/A,FALSE,"FORM-D1"}</definedName>
    <definedName name="__s41_1" hidden="1">{"form-D1",#N/A,FALSE,"FORM-D1";"form-D1_amt",#N/A,FALSE,"FORM-D1"}</definedName>
    <definedName name="__s41_2" localSheetId="26" hidden="1">{"form-D1",#N/A,FALSE,"FORM-D1";"form-D1_amt",#N/A,FALSE,"FORM-D1"}</definedName>
    <definedName name="__s41_2" localSheetId="6" hidden="1">{"form-D1",#N/A,FALSE,"FORM-D1";"form-D1_amt",#N/A,FALSE,"FORM-D1"}</definedName>
    <definedName name="__s41_2" localSheetId="5" hidden="1">{"form-D1",#N/A,FALSE,"FORM-D1";"form-D1_amt",#N/A,FALSE,"FORM-D1"}</definedName>
    <definedName name="__s41_2" hidden="1">{"form-D1",#N/A,FALSE,"FORM-D1";"form-D1_amt",#N/A,FALSE,"FORM-D1"}</definedName>
    <definedName name="__s41_3" localSheetId="26" hidden="1">{"form-D1",#N/A,FALSE,"FORM-D1";"form-D1_amt",#N/A,FALSE,"FORM-D1"}</definedName>
    <definedName name="__s41_3" localSheetId="6" hidden="1">{"form-D1",#N/A,FALSE,"FORM-D1";"form-D1_amt",#N/A,FALSE,"FORM-D1"}</definedName>
    <definedName name="__s41_3" localSheetId="5" hidden="1">{"form-D1",#N/A,FALSE,"FORM-D1";"form-D1_amt",#N/A,FALSE,"FORM-D1"}</definedName>
    <definedName name="__s41_3" hidden="1">{"form-D1",#N/A,FALSE,"FORM-D1";"form-D1_amt",#N/A,FALSE,"FORM-D1"}</definedName>
    <definedName name="__SBB1">#REF!</definedName>
    <definedName name="__SBB2">#REF!</definedName>
    <definedName name="__SBB3">#REF!</definedName>
    <definedName name="__SBB4">#REF!</definedName>
    <definedName name="__SBB5">#REF!</definedName>
    <definedName name="__sbm1">#REF!</definedName>
    <definedName name="__sbm2">#REF!</definedName>
    <definedName name="__sbm3">#REF!</definedName>
    <definedName name="__sbm4">#REF!</definedName>
    <definedName name="__sep3">#REF!</definedName>
    <definedName name="__SH1">#REF!</definedName>
    <definedName name="__SH2">#REF!</definedName>
    <definedName name="__SH3">#REF!</definedName>
    <definedName name="__SH4">#REF!</definedName>
    <definedName name="__SH5">#REF!</definedName>
    <definedName name="__SHH1">#REF!</definedName>
    <definedName name="__SHH2">#REF!</definedName>
    <definedName name="__SHH3">#REF!</definedName>
    <definedName name="__shr28">#REF!</definedName>
    <definedName name="__shr56">#REF!</definedName>
    <definedName name="__shr7">#REF!</definedName>
    <definedName name="__srb1">#REF!</definedName>
    <definedName name="__srb2">#REF!</definedName>
    <definedName name="__ssf1">#REF!</definedName>
    <definedName name="__ssf2">#REF!</definedName>
    <definedName name="__ssf3">#REF!</definedName>
    <definedName name="__ssf4">#REF!</definedName>
    <definedName name="__st1">#REF!</definedName>
    <definedName name="__st2">#REF!</definedName>
    <definedName name="__st3">#REF!</definedName>
    <definedName name="__st4">#REF!</definedName>
    <definedName name="__st5">#REF!</definedName>
    <definedName name="__sub20">#REF!</definedName>
    <definedName name="__tab1">#REF!</definedName>
    <definedName name="__tab2">#REF!</definedName>
    <definedName name="__TCS1">#REF!</definedName>
    <definedName name="__te1">#REF!</definedName>
    <definedName name="__tf1">#REF!</definedName>
    <definedName name="__tf1_17">#REF!</definedName>
    <definedName name="__tf2">#REF!</definedName>
    <definedName name="__tf2_17">#REF!</definedName>
    <definedName name="__tf3">#REF!</definedName>
    <definedName name="__tf3_17">#REF!</definedName>
    <definedName name="__tf4">#REF!</definedName>
    <definedName name="__tf4_17">#REF!</definedName>
    <definedName name="__tfd1">#REF!</definedName>
    <definedName name="__tfd1_17">#REF!</definedName>
    <definedName name="__tfd2">#REF!</definedName>
    <definedName name="__tfd2_17">#REF!</definedName>
    <definedName name="__tfd3">#REF!</definedName>
    <definedName name="__tfd3_17">#REF!</definedName>
    <definedName name="__tfd4">#REF!</definedName>
    <definedName name="__tfd4_17">#REF!</definedName>
    <definedName name="__thk1">#REF!</definedName>
    <definedName name="__thk2">#REF!</definedName>
    <definedName name="__TP1">#REF!</definedName>
    <definedName name="__TP2">#REF!</definedName>
    <definedName name="__TP3">#REF!</definedName>
    <definedName name="__tr1">#REF!</definedName>
    <definedName name="__tr1_17">#REF!</definedName>
    <definedName name="__tr1800">#REF!</definedName>
    <definedName name="__tr2">#REF!</definedName>
    <definedName name="__tr2_17">#REF!</definedName>
    <definedName name="__tr3">#REF!</definedName>
    <definedName name="__tr3_17">#REF!</definedName>
    <definedName name="__tr6001">#REF!</definedName>
    <definedName name="__tr900">#REF!</definedName>
    <definedName name="__trd1">#REF!</definedName>
    <definedName name="__trd1_17">#REF!</definedName>
    <definedName name="__trd2">#REF!</definedName>
    <definedName name="__trd2_17">#REF!</definedName>
    <definedName name="__trd3">#REF!</definedName>
    <definedName name="__trd3_17">#REF!</definedName>
    <definedName name="__ugt3">#REF!</definedName>
    <definedName name="__UP4" localSheetId="26" hidden="1">{"Daily Survey Report",#N/A,FALSE,"Daily"}</definedName>
    <definedName name="__UP4" localSheetId="6" hidden="1">{"Daily Survey Report",#N/A,FALSE,"Daily"}</definedName>
    <definedName name="__UP4" localSheetId="5" hidden="1">{"Daily Survey Report",#N/A,FALSE,"Daily"}</definedName>
    <definedName name="__UP4" hidden="1">{"Daily Survey Report",#N/A,FALSE,"Daily"}</definedName>
    <definedName name="__utl3">#REF!</definedName>
    <definedName name="__vc3">#REF!</definedName>
    <definedName name="__wb1" hidden="1">{"form-D1",#N/A,FALSE,"FORM-D1";"form-D1_amt",#N/A,FALSE,"FORM-D1"}</definedName>
    <definedName name="__wb2" hidden="1">{"form-D1",#N/A,FALSE,"FORM-D1";"form-D1_amt",#N/A,FALSE,"FORM-D1"}</definedName>
    <definedName name="__wcg1">#REF!</definedName>
    <definedName name="__WD2">NA()</definedName>
    <definedName name="__WMM2" hidden="1">{"form-D1",#N/A,FALSE,"FORM-D1";"form-D1_amt",#N/A,FALSE,"FORM-D1"}</definedName>
    <definedName name="__WMM2_1" localSheetId="26" hidden="1">{"form-D1",#N/A,FALSE,"FORM-D1";"form-D1_amt",#N/A,FALSE,"FORM-D1"}</definedName>
    <definedName name="__WMM2_1" localSheetId="6" hidden="1">{"form-D1",#N/A,FALSE,"FORM-D1";"form-D1_amt",#N/A,FALSE,"FORM-D1"}</definedName>
    <definedName name="__WMM2_1" localSheetId="5" hidden="1">{"form-D1",#N/A,FALSE,"FORM-D1";"form-D1_amt",#N/A,FALSE,"FORM-D1"}</definedName>
    <definedName name="__WMM2_1" hidden="1">{"form-D1",#N/A,FALSE,"FORM-D1";"form-D1_amt",#N/A,FALSE,"FORM-D1"}</definedName>
    <definedName name="__WMM2_2" localSheetId="26" hidden="1">{"form-D1",#N/A,FALSE,"FORM-D1";"form-D1_amt",#N/A,FALSE,"FORM-D1"}</definedName>
    <definedName name="__WMM2_2" localSheetId="6" hidden="1">{"form-D1",#N/A,FALSE,"FORM-D1";"form-D1_amt",#N/A,FALSE,"FORM-D1"}</definedName>
    <definedName name="__WMM2_2" localSheetId="5" hidden="1">{"form-D1",#N/A,FALSE,"FORM-D1";"form-D1_amt",#N/A,FALSE,"FORM-D1"}</definedName>
    <definedName name="__WMM2_2" hidden="1">{"form-D1",#N/A,FALSE,"FORM-D1";"form-D1_amt",#N/A,FALSE,"FORM-D1"}</definedName>
    <definedName name="__WMM2_3" localSheetId="26" hidden="1">{"form-D1",#N/A,FALSE,"FORM-D1";"form-D1_amt",#N/A,FALSE,"FORM-D1"}</definedName>
    <definedName name="__WMM2_3" localSheetId="6" hidden="1">{"form-D1",#N/A,FALSE,"FORM-D1";"form-D1_amt",#N/A,FALSE,"FORM-D1"}</definedName>
    <definedName name="__WMM2_3" localSheetId="5" hidden="1">{"form-D1",#N/A,FALSE,"FORM-D1";"form-D1_amt",#N/A,FALSE,"FORM-D1"}</definedName>
    <definedName name="__WMM2_3" hidden="1">{"form-D1",#N/A,FALSE,"FORM-D1";"form-D1_amt",#N/A,FALSE,"FORM-D1"}</definedName>
    <definedName name="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WRN2" hidden="1">{#N/A,#N/A,FALSE,"COVER1.XLS ";#N/A,#N/A,FALSE,"RACT1.XLS";#N/A,#N/A,FALSE,"RACT2.XLS";#N/A,#N/A,FALSE,"ECCMP";#N/A,#N/A,FALSE,"WELDER.XLS"}</definedName>
    <definedName name="__WRN3" hidden="1">{#N/A,#N/A,FALSE,"consu_cover";#N/A,#N/A,FALSE,"consu_strategy";#N/A,#N/A,FALSE,"consu_flow";#N/A,#N/A,FALSE,"Summary_reqmt";#N/A,#N/A,FALSE,"field_ppg";#N/A,#N/A,FALSE,"ppg_shop";#N/A,#N/A,FALSE,"strl";#N/A,#N/A,FALSE,"tankages";#N/A,#N/A,FALSE,"gases"}</definedName>
    <definedName name="__x1">#REF!</definedName>
    <definedName name="__xh2256">#REF!</definedName>
    <definedName name="__xh2506">#REF!</definedName>
    <definedName name="__xh2806">#REF!</definedName>
    <definedName name="__xh3156">#REF!</definedName>
    <definedName name="__xh634">#REF!</definedName>
    <definedName name="__xk7100">#REF!</definedName>
    <definedName name="__xk7150">#REF!</definedName>
    <definedName name="__xk7250">#REF!</definedName>
    <definedName name="__xk7300">#REF!</definedName>
    <definedName name="__xlfn.BAHTTEXT" hidden="1">#NAME?</definedName>
    <definedName name="__xlfn.IFERROR" hidden="1">#NAME?</definedName>
    <definedName name="__xlfn_IFERROR">#N/A</definedName>
    <definedName name="__xlnm._FilterDatabase_1">#REF!</definedName>
    <definedName name="__xlnm._FilterDatabase_1_1">#REF!</definedName>
    <definedName name="__xlnm._FilterDatabase_1_1_1">#REF!</definedName>
    <definedName name="__xlnm._FilterDatabase_1_1_1_1">#REF!</definedName>
    <definedName name="__xlnm.Database">"#REF!"</definedName>
    <definedName name="__xlnm.Database_1">"#REF!"</definedName>
    <definedName name="__xlnm.Database_7">"#REF!"</definedName>
    <definedName name="__xlnm.Database_8">"#REF!"</definedName>
    <definedName name="__xlnm.Print_Area_1">"#REF!"</definedName>
    <definedName name="__xlnm.Print_Area_1_1">#REF!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5">#REF!</definedName>
    <definedName name="__xlnm.Print_Area_7">"#REF!"</definedName>
    <definedName name="__xlnm.Print_Area_9">#REF!</definedName>
    <definedName name="__xlnm.Print_Titles">#N/A</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_xp11010">#REF!</definedName>
    <definedName name="__xp1104">#REF!</definedName>
    <definedName name="__xp1106">#REF!</definedName>
    <definedName name="__xp1254">#REF!</definedName>
    <definedName name="__xp1256">#REF!</definedName>
    <definedName name="__xp14010">#REF!</definedName>
    <definedName name="__xp1404">#REF!</definedName>
    <definedName name="__xp1406">#REF!</definedName>
    <definedName name="__xp1604">#REF!</definedName>
    <definedName name="__xp1606">#REF!</definedName>
    <definedName name="__xp1804">#REF!</definedName>
    <definedName name="__xp1806">#REF!</definedName>
    <definedName name="__xp2006">#REF!</definedName>
    <definedName name="__xp6310">#REF!</definedName>
    <definedName name="__xp636">#REF!</definedName>
    <definedName name="__xp7510">#REF!</definedName>
    <definedName name="__xp754">#REF!</definedName>
    <definedName name="__xp756">#REF!</definedName>
    <definedName name="__xp9010">#REF!</definedName>
    <definedName name="__xp904">#REF!</definedName>
    <definedName name="__xp906">#REF!</definedName>
    <definedName name="__xx1" hidden="1">{"'Typical Costs Estimates'!$C$158:$H$161"}</definedName>
    <definedName name="_0">#REF!</definedName>
    <definedName name="_0___0">#REF!</definedName>
    <definedName name="_01">#REF!</definedName>
    <definedName name="_01.03.06">#REF!</definedName>
    <definedName name="_07_04_2004">#REF!</definedName>
    <definedName name="_0knrothpfinal">#REF!</definedName>
    <definedName name="_1">#REF!</definedName>
    <definedName name="_1_">#REF!</definedName>
    <definedName name="_1__123Graph_ACHART_1" localSheetId="26">#REF!</definedName>
    <definedName name="_1__123Graph_ACHART_1" localSheetId="6">#REF!</definedName>
    <definedName name="_1__123Graph_ACHART_1" localSheetId="5">#REF!</definedName>
    <definedName name="_1__123Graph_ACHART_1" hidden="1">#REF!</definedName>
    <definedName name="_1_10crores">#REF!</definedName>
    <definedName name="_1_35D">#REF!</definedName>
    <definedName name="_1_Excel_BuiltIn_Print_Area_15_1_1_1_1">#REF!</definedName>
    <definedName name="_10">#REF!</definedName>
    <definedName name="_10.0mm">#REF!</definedName>
    <definedName name="_10__123Graph_BCHART_4" localSheetId="26" hidden="1">#REF!</definedName>
    <definedName name="_10__123Graph_BCHART_4" localSheetId="6" hidden="1">#REF!</definedName>
    <definedName name="_10__123Graph_BCHART_4" localSheetId="5" hidden="1">#REF!</definedName>
    <definedName name="_10__123Graph_BCHART_4" hidden="1">#REF!</definedName>
    <definedName name="_10__123Graph_CCHART_1">#REF!</definedName>
    <definedName name="_10_10">#REF!</definedName>
    <definedName name="_100">#REF!</definedName>
    <definedName name="_101">#REF!</definedName>
    <definedName name="_102">#REF!</definedName>
    <definedName name="_10脚注12_ACCOU">#REF!</definedName>
    <definedName name="_11">#REF!</definedName>
    <definedName name="_11__123Graph_BCHART_5" localSheetId="26" hidden="1">#REF!</definedName>
    <definedName name="_11__123Graph_BCHART_5" localSheetId="6" hidden="1">#REF!</definedName>
    <definedName name="_11__123Graph_BCHART_5" localSheetId="5" hidden="1">#REF!</definedName>
    <definedName name="_11__123Graph_BCHART_5" hidden="1">#REF!</definedName>
    <definedName name="_11_11">#REF!</definedName>
    <definedName name="_12">#REF!</definedName>
    <definedName name="_12.02.06">#REF!</definedName>
    <definedName name="_12__123Graph_BCHART_6" localSheetId="26" hidden="1">#REF!</definedName>
    <definedName name="_12__123Graph_BCHART_6" localSheetId="6" hidden="1">#REF!</definedName>
    <definedName name="_12__123Graph_BCHART_6" localSheetId="5" hidden="1">#REF!</definedName>
    <definedName name="_12__123Graph_BCHART_6" hidden="1">#REF!</definedName>
    <definedName name="_12__123Graph_DCHART_1">#REF!</definedName>
    <definedName name="_12_3_0Crite">#REF!</definedName>
    <definedName name="_123">#REF!</definedName>
    <definedName name="_12344555">#REF!</definedName>
    <definedName name="_13">#REF!</definedName>
    <definedName name="_13.02.06">#REF!</definedName>
    <definedName name="_13.2mm">#REF!</definedName>
    <definedName name="_13__123Graph_XCHART_1" localSheetId="26" hidden="1">#REF!</definedName>
    <definedName name="_13__123Graph_XCHART_1" localSheetId="6" hidden="1">#REF!</definedName>
    <definedName name="_13__123Graph_XCHART_1" localSheetId="5" hidden="1">#REF!</definedName>
    <definedName name="_13__123Graph_XCHART_1" hidden="1">#REF!</definedName>
    <definedName name="_13_3_0Criteria">#REF!</definedName>
    <definedName name="_136nkl4h5l" hidden="1">#REF!</definedName>
    <definedName name="_14">#REF!</definedName>
    <definedName name="_14.02.06">#REF!</definedName>
    <definedName name="_14__123Graph_XCHART_2" localSheetId="26" hidden="1">#REF!</definedName>
    <definedName name="_14__123Graph_XCHART_2" localSheetId="6" hidden="1">#REF!</definedName>
    <definedName name="_14__123Graph_XCHART_2" localSheetId="5" hidden="1">#REF!</definedName>
    <definedName name="_14__123Graph_XCHART_2" hidden="1">#REF!</definedName>
    <definedName name="_14_6">#REF!</definedName>
    <definedName name="_15">#REF!</definedName>
    <definedName name="_15.02.06">#REF!</definedName>
    <definedName name="_15__123Graph_XCHART_3" localSheetId="26" hidden="1">#REF!</definedName>
    <definedName name="_15__123Graph_XCHART_3" localSheetId="6" hidden="1">#REF!</definedName>
    <definedName name="_15__123Graph_XCHART_3" localSheetId="5" hidden="1">#REF!</definedName>
    <definedName name="_15__123Graph_XCHART_3" hidden="1">#REF!</definedName>
    <definedName name="_15_0脚注12_OPTI">#REF!</definedName>
    <definedName name="_15_7">#REF!</definedName>
    <definedName name="_16">#REF!</definedName>
    <definedName name="_16.02.06">#REF!</definedName>
    <definedName name="_16__123Graph_XCHART_4" localSheetId="26" hidden="1">#REF!</definedName>
    <definedName name="_16__123Graph_XCHART_4" localSheetId="6" hidden="1">#REF!</definedName>
    <definedName name="_16__123Graph_XCHART_4" localSheetId="5" hidden="1">#REF!</definedName>
    <definedName name="_16__123Graph_XCHART_4" hidden="1">#REF!</definedName>
    <definedName name="_16_8">#REF!</definedName>
    <definedName name="_17">#REF!</definedName>
    <definedName name="_17.02.06">#REF!</definedName>
    <definedName name="_17__123Graph_XCHART_5" localSheetId="26" hidden="1">#REF!</definedName>
    <definedName name="_17__123Graph_XCHART_5" localSheetId="6" hidden="1">#REF!</definedName>
    <definedName name="_17__123Graph_XCHART_5" localSheetId="5" hidden="1">#REF!</definedName>
    <definedName name="_17__123Graph_XCHART_5" hidden="1">#REF!</definedName>
    <definedName name="_17_9">#REF!</definedName>
    <definedName name="_18">#REF!</definedName>
    <definedName name="_18.02.06">#REF!</definedName>
    <definedName name="_18__123Graph_XCHART_6" localSheetId="26" hidden="1">#REF!</definedName>
    <definedName name="_18__123Graph_XCHART_6" localSheetId="6" hidden="1">#REF!</definedName>
    <definedName name="_18__123Graph_XCHART_6" localSheetId="5" hidden="1">#REF!</definedName>
    <definedName name="_18__123Graph_XCHART_6" hidden="1">#REF!</definedName>
    <definedName name="_18G_0Extr">#REF!</definedName>
    <definedName name="_19">#REF!</definedName>
    <definedName name="_19.02.06">#REF!</definedName>
    <definedName name="_19G_0Extract">#REF!</definedName>
    <definedName name="_1D1112_" localSheetId="5">{"'照明目录'!$A$1:$H$31"}</definedName>
    <definedName name="_1D1112_">{"'照明目录'!$A$1:$H$31"}</definedName>
    <definedName name="_1Excel_BuiltIn__FilterDatabase_2_1">"#REF!"</definedName>
    <definedName name="_1Excel_BuiltIn_Print_Area_3_1_1">#REF!</definedName>
    <definedName name="_1Excel_BuiltIn_Print_Area_7_1">#REF!</definedName>
    <definedName name="_2">#N/A</definedName>
    <definedName name="_2_">#REF!</definedName>
    <definedName name="_2__123Graph_ACHART_1">#REF!</definedName>
    <definedName name="_2__123Graph_ACHART_2" localSheetId="26" hidden="1">#REF!</definedName>
    <definedName name="_2__123Graph_ACHART_2" localSheetId="6" hidden="1">#REF!</definedName>
    <definedName name="_2__123Graph_ACHART_2" localSheetId="5" hidden="1">#REF!</definedName>
    <definedName name="_2__123Graph_ACHART_2" hidden="1">#REF!</definedName>
    <definedName name="_2__123Graph_BCHART_1" localSheetId="26">#REF!</definedName>
    <definedName name="_2__123Graph_BCHART_1" localSheetId="6">#REF!</definedName>
    <definedName name="_2__123Graph_BCHART_1" localSheetId="5">#REF!</definedName>
    <definedName name="_2__123Graph_BCHART_1" hidden="1">#REF!</definedName>
    <definedName name="_2_2">#REF!</definedName>
    <definedName name="_2_43B">#REF!</definedName>
    <definedName name="_20">#REF!</definedName>
    <definedName name="_20.02.06">#REF!</definedName>
    <definedName name="_20脚注12_OPTI">#REF!</definedName>
    <definedName name="_21">#REF!</definedName>
    <definedName name="_22">#REF!</definedName>
    <definedName name="_22.02.06">#REF!</definedName>
    <definedName name="_23">#REF!</definedName>
    <definedName name="_24">#REF!</definedName>
    <definedName name="_25">#REF!</definedName>
    <definedName name="_25.02.06">#REF!</definedName>
    <definedName name="_25_114債権残抜き出し">#REF!</definedName>
    <definedName name="_26">#REF!</definedName>
    <definedName name="_26.02.06">#REF!</definedName>
    <definedName name="_27">#REF!</definedName>
    <definedName name="_27.02.06">#REF!</definedName>
    <definedName name="_28">#REF!</definedName>
    <definedName name="_28.02.06">#REF!</definedName>
    <definedName name="_29">#REF!</definedName>
    <definedName name="_2EA1116_" localSheetId="5">{"'照明目录'!$A$1:$H$31"}</definedName>
    <definedName name="_2EA1116_">{"'照明目录'!$A$1:$H$31"}</definedName>
    <definedName name="_2Excel_BuiltIn_Print_Area_14_1">"#REF!"</definedName>
    <definedName name="_2Excel_BuiltIn_Print_Area_8_1">#REF!</definedName>
    <definedName name="_2Excel_BuiltIn_Print_Titles_3_1_1">(#REF!,#REF!)</definedName>
    <definedName name="_3">#REF!</definedName>
    <definedName name="_3__123Graph_ACHART_3" localSheetId="26" hidden="1">#REF!</definedName>
    <definedName name="_3__123Graph_ACHART_3" localSheetId="6" hidden="1">#REF!</definedName>
    <definedName name="_3__123Graph_ACHART_3" localSheetId="5" hidden="1">#REF!</definedName>
    <definedName name="_3__123Graph_ACHART_3" hidden="1">#REF!</definedName>
    <definedName name="_3__123Graph_CCHART_1" localSheetId="26">#REF!</definedName>
    <definedName name="_3__123Graph_CCHART_1" localSheetId="6">#REF!</definedName>
    <definedName name="_3__123Graph_CCHART_1" localSheetId="5">#REF!</definedName>
    <definedName name="_3__123Graph_CCHART_1" hidden="1">#REF!</definedName>
    <definedName name="_3_80G">#REF!</definedName>
    <definedName name="_30">#REF!</definedName>
    <definedName name="_30_0_0検索データ">#REF!</definedName>
    <definedName name="_31">#REF!</definedName>
    <definedName name="_32">#REF!</definedName>
    <definedName name="_33">#REF!</definedName>
    <definedName name="_34">#REF!</definedName>
    <definedName name="_35">#REF!</definedName>
    <definedName name="_35_0409融資2部">#REF!</definedName>
    <definedName name="_36">#REF!</definedName>
    <definedName name="_37">#REF!</definedName>
    <definedName name="_38">#REF!</definedName>
    <definedName name="_39">#REF!</definedName>
    <definedName name="_3C">#REF!</definedName>
    <definedName name="_3Excel_BuiltIn_Print_Area_9_1">#REF!</definedName>
    <definedName name="_3Excel_BuiltIn_Print_Titles_3_1_1_1_1_1">(#REF!,#REF!)</definedName>
    <definedName name="_4">#REF!</definedName>
    <definedName name="_4__123Graph_ACHART_4" localSheetId="26" hidden="1">#REF!</definedName>
    <definedName name="_4__123Graph_ACHART_4" localSheetId="6" hidden="1">#REF!</definedName>
    <definedName name="_4__123Graph_ACHART_4" localSheetId="5" hidden="1">#REF!</definedName>
    <definedName name="_4__123Graph_ACHART_4" hidden="1">#REF!</definedName>
    <definedName name="_4__123Graph_DCHART_1" localSheetId="26">#REF!</definedName>
    <definedName name="_4__123Graph_DCHART_1" localSheetId="6">#REF!</definedName>
    <definedName name="_4__123Graph_DCHART_1" localSheetId="5">#REF!</definedName>
    <definedName name="_4__123Graph_DCHART_1" hidden="1">#REF!</definedName>
    <definedName name="_4_0">#REF!</definedName>
    <definedName name="_40">#REF!</definedName>
    <definedName name="_40_0検索データ">#REF!</definedName>
    <definedName name="_40mm">#REF!</definedName>
    <definedName name="_41">#REF!</definedName>
    <definedName name="_42">#REF!</definedName>
    <definedName name="_43">#REF!</definedName>
    <definedName name="_44">#REF!</definedName>
    <definedName name="_45">#REF!</definedName>
    <definedName name="_45_0科目3_AMOU">#REF!</definedName>
    <definedName name="_46">#REF!</definedName>
    <definedName name="_47">#REF!</definedName>
    <definedName name="_48">#REF!</definedName>
    <definedName name="_49">#REF!</definedName>
    <definedName name="_4Excel_BuiltIn_Print_Titles_17_1">#REF!</definedName>
    <definedName name="_4Excel_BuiltIn_Print_Titles_4_1_1">#REF!</definedName>
    <definedName name="_4RESI_PREM">#REF!</definedName>
    <definedName name="_5">#REF!</definedName>
    <definedName name="_5.0_Hire_and_running_charges_of_winch___grab">#REF!</definedName>
    <definedName name="_5.0_Hire_and_running_charges_of_winch___grab_1">#REF!</definedName>
    <definedName name="_5.0_Hire_and_running_charges_of_winch___grab_2">#REF!</definedName>
    <definedName name="_5.6mm">#REF!</definedName>
    <definedName name="_5__123Graph_ACHART_2">#REF!</definedName>
    <definedName name="_5__123Graph_ACHART_5" localSheetId="26" hidden="1">#REF!</definedName>
    <definedName name="_5__123Graph_ACHART_5" localSheetId="6" hidden="1">#REF!</definedName>
    <definedName name="_5__123Graph_ACHART_5" localSheetId="5" hidden="1">#REF!</definedName>
    <definedName name="_5__123Graph_ACHART_5" hidden="1">#REF!</definedName>
    <definedName name="_5__123Graph_ECHART_1" localSheetId="26">#REF!</definedName>
    <definedName name="_5__123Graph_ECHART_1" localSheetId="6">#REF!</definedName>
    <definedName name="_5__123Graph_ECHART_1" localSheetId="5">#REF!</definedName>
    <definedName name="_5__123Graph_ECHART_1" hidden="1">#REF!</definedName>
    <definedName name="_5_0\LA">#REF!</definedName>
    <definedName name="_5_0脚注12_ACCOU">#REF!</definedName>
    <definedName name="_50">#REF!</definedName>
    <definedName name="_50_0脚注12_AMOU">#REF!</definedName>
    <definedName name="_51">#REF!</definedName>
    <definedName name="_51_1">#REF!</definedName>
    <definedName name="_52">#REF!</definedName>
    <definedName name="_53">#REF!</definedName>
    <definedName name="_54">#REF!</definedName>
    <definedName name="_54_35D">#REF!</definedName>
    <definedName name="_55">#REF!</definedName>
    <definedName name="_56">#REF!</definedName>
    <definedName name="_57">#REF!</definedName>
    <definedName name="_57_43B">#REF!</definedName>
    <definedName name="_58">#REF!</definedName>
    <definedName name="_59">#REF!</definedName>
    <definedName name="_5Excel_BuiltIn_Print_Titles_6_1_1">(#REF!,#REF!)</definedName>
    <definedName name="_5Excel_BuiltIn_Print_Titles_8_1">#REF!</definedName>
    <definedName name="_5wgdhabfinal00_01">#REF!</definedName>
    <definedName name="_6">#REF!</definedName>
    <definedName name="_6__123Graph_ACHART_6" localSheetId="26" hidden="1">#REF!</definedName>
    <definedName name="_6__123Graph_ACHART_6" localSheetId="6" hidden="1">#REF!</definedName>
    <definedName name="_6__123Graph_ACHART_6" localSheetId="5" hidden="1">#REF!</definedName>
    <definedName name="_6__123Graph_ACHART_6" hidden="1">#REF!</definedName>
    <definedName name="_6__123Graph_FCHART_1" localSheetId="26">#REF!</definedName>
    <definedName name="_6__123Graph_FCHART_1" localSheetId="6">#REF!</definedName>
    <definedName name="_6__123Graph_FCHART_1" localSheetId="5">#REF!</definedName>
    <definedName name="_6__123Graph_FCHART_1" hidden="1">#REF!</definedName>
    <definedName name="_6_0\MID">#REF!</definedName>
    <definedName name="_60">#REF!</definedName>
    <definedName name="_60_80G">#REF!</definedName>
    <definedName name="_61">#REF!</definedName>
    <definedName name="_62">#REF!</definedName>
    <definedName name="_63">#REF!</definedName>
    <definedName name="_6382">#REF!</definedName>
    <definedName name="_63RESI_PREM">#REF!</definedName>
    <definedName name="_64">#REF!</definedName>
    <definedName name="_65">#REF!</definedName>
    <definedName name="_66">#REF!</definedName>
    <definedName name="_67">#REF!</definedName>
    <definedName name="_68">#REF!</definedName>
    <definedName name="_68検索データ">#REF!</definedName>
    <definedName name="_69">#REF!</definedName>
    <definedName name="_7">#REF!</definedName>
    <definedName name="_7__123Graph_BCHART_1" localSheetId="26" hidden="1">#REF!</definedName>
    <definedName name="_7__123Graph_BCHART_1" localSheetId="6" hidden="1">#REF!</definedName>
    <definedName name="_7__123Graph_BCHART_1" localSheetId="5" hidden="1">#REF!</definedName>
    <definedName name="_7__123Graph_BCHART_1" hidden="1">#REF!</definedName>
    <definedName name="_7__123Graph_LBL_ACHART_1" localSheetId="26">#REF!</definedName>
    <definedName name="_7__123Graph_LBL_ACHART_1" localSheetId="6">#REF!</definedName>
    <definedName name="_7__123Graph_LBL_ACHART_1" localSheetId="5">#REF!</definedName>
    <definedName name="_7__123Graph_LBL_ACHART_1" hidden="1">#REF!</definedName>
    <definedName name="_7_0\SM">#REF!</definedName>
    <definedName name="_70">#REF!</definedName>
    <definedName name="_71">#REF!</definedName>
    <definedName name="_72">#REF!</definedName>
    <definedName name="_73">#REF!</definedName>
    <definedName name="_73検索データ">#REF!</definedName>
    <definedName name="_74">#REF!</definedName>
    <definedName name="_75">#REF!</definedName>
    <definedName name="_76">#REF!</definedName>
    <definedName name="_77">#REF!</definedName>
    <definedName name="_78">#REF!</definedName>
    <definedName name="_78科目3_AMOU">#REF!</definedName>
    <definedName name="_79">#REF!</definedName>
    <definedName name="_8">#REF!</definedName>
    <definedName name="_8__123Graph_BCHART_2" localSheetId="26">#REF!</definedName>
    <definedName name="_8__123Graph_BCHART_2" localSheetId="6">#REF!</definedName>
    <definedName name="_8__123Graph_BCHART_2" localSheetId="5">#REF!</definedName>
    <definedName name="_8__123Graph_BCHART_2" hidden="1">#REF!</definedName>
    <definedName name="_8__123Graph_XCHART_1" localSheetId="26">#REF!</definedName>
    <definedName name="_8__123Graph_XCHART_1" localSheetId="6">#REF!</definedName>
    <definedName name="_8__123Graph_XCHART_1" localSheetId="5">#REF!</definedName>
    <definedName name="_8__123Graph_XCHART_1" hidden="1">#REF!</definedName>
    <definedName name="_8_0ME">#REF!</definedName>
    <definedName name="_80">#REF!</definedName>
    <definedName name="_81">#REF!</definedName>
    <definedName name="_82">#REF!</definedName>
    <definedName name="_83">#REF!</definedName>
    <definedName name="_83脚注12_AMOU">#REF!</definedName>
    <definedName name="_84">#REF!</definedName>
    <definedName name="_85">#REF!</definedName>
    <definedName name="_86">#REF!</definedName>
    <definedName name="_87">#REF!</definedName>
    <definedName name="_88">#REF!</definedName>
    <definedName name="_89">#REF!</definedName>
    <definedName name="_9">#REF!</definedName>
    <definedName name="_9__123Graph_BCHART_3" localSheetId="26" hidden="1">#REF!</definedName>
    <definedName name="_9__123Graph_BCHART_3" localSheetId="6" hidden="1">#REF!</definedName>
    <definedName name="_9__123Graph_BCHART_3" localSheetId="5" hidden="1">#REF!</definedName>
    <definedName name="_9__123Graph_BCHART_3" hidden="1">#REF!</definedName>
    <definedName name="_9_0ME">#REF!</definedName>
    <definedName name="_90">#REF!</definedName>
    <definedName name="_91">#REF!</definedName>
    <definedName name="_92">#REF!</definedName>
    <definedName name="_93">#REF!</definedName>
    <definedName name="_94">#REF!</definedName>
    <definedName name="_95">#REF!</definedName>
    <definedName name="_96">#REF!</definedName>
    <definedName name="_97">#REF!</definedName>
    <definedName name="_98">#REF!</definedName>
    <definedName name="_99">#REF!</definedName>
    <definedName name="_a">#REF!</definedName>
    <definedName name="_A158422">#REF!</definedName>
    <definedName name="_A165214">#REF!</definedName>
    <definedName name="_A2">#REF!</definedName>
    <definedName name="_A65537">#REF!</definedName>
    <definedName name="_A655600">#REF!</definedName>
    <definedName name="_a65631">#REF!</definedName>
    <definedName name="_aa1" localSheetId="26" hidden="1">{"'Bill No. 7'!$A$1:$G$32"}</definedName>
    <definedName name="_aa1" localSheetId="6" hidden="1">{"'Bill No. 7'!$A$1:$G$32"}</definedName>
    <definedName name="_aa1" localSheetId="5" hidden="1">{"'Bill No. 7'!$A$1:$G$32"}</definedName>
    <definedName name="_AA1" hidden="1">{#N/A,#N/A,FALSE,"VARIATIONS";#N/A,#N/A,FALSE,"BUDGET";#N/A,#N/A,FALSE,"CIVIL QNTY VAR";#N/A,#N/A,FALSE,"SUMMARY";#N/A,#N/A,FALSE,"MATERIAL VAR"}</definedName>
    <definedName name="_AA1A" localSheetId="26" hidden="1">{#N/A,#N/A,FALSE,"VARIATIONS";#N/A,#N/A,FALSE,"BUDGET";#N/A,#N/A,FALSE,"CIVIL QNTY VAR";#N/A,#N/A,FALSE,"SUMMARY";#N/A,#N/A,FALSE,"MATERIAL VAR"}</definedName>
    <definedName name="_AA1A" localSheetId="6" hidden="1">{#N/A,#N/A,FALSE,"VARIATIONS";#N/A,#N/A,FALSE,"BUDGET";#N/A,#N/A,FALSE,"CIVIL QNTY VAR";#N/A,#N/A,FALSE,"SUMMARY";#N/A,#N/A,FALSE,"MATERIAL VAR"}</definedName>
    <definedName name="_AA1A" localSheetId="5" hidden="1">{#N/A,#N/A,FALSE,"VARIATIONS";#N/A,#N/A,FALSE,"BUDGET";#N/A,#N/A,FALSE,"CIVIL QNTY VAR";#N/A,#N/A,FALSE,"SUMMARY";#N/A,#N/A,FALSE,"MATERIAL VAR"}</definedName>
    <definedName name="_AA1A" hidden="1">{#N/A,#N/A,FALSE,"VARIATIONS";#N/A,#N/A,FALSE,"BUDGET";#N/A,#N/A,FALSE,"CIVIL QNTY VAR";#N/A,#N/A,FALSE,"SUMMARY";#N/A,#N/A,FALSE,"MATERIAL VAR"}</definedName>
    <definedName name="_aaa1">#REF!</definedName>
    <definedName name="_aac178">#REF!</definedName>
    <definedName name="_AAS1">#REF!</definedName>
    <definedName name="_abc100">#REF!</definedName>
    <definedName name="_abc101">#REF!</definedName>
    <definedName name="_abs1">#REF!</definedName>
    <definedName name="_ACK1">#REF!</definedName>
    <definedName name="_ACK2">#REF!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NB3">#REF!</definedName>
    <definedName name="_ANB4">#REF!</definedName>
    <definedName name="_AND1">#REF!</definedName>
    <definedName name="_AND3">#REF!</definedName>
    <definedName name="_AND4">#REF!</definedName>
    <definedName name="_ANE1">#REF!</definedName>
    <definedName name="_ANE3">#REF!</definedName>
    <definedName name="_ANE4">#REF!</definedName>
    <definedName name="_ang1">#REF!</definedName>
    <definedName name="_aobf">#REF!</definedName>
    <definedName name="_aoc1">#REF!</definedName>
    <definedName name="_aoc10">#N/A</definedName>
    <definedName name="_aoc11">#REF!</definedName>
    <definedName name="_aoc2">#REF!</definedName>
    <definedName name="_aoc3">#REF!</definedName>
    <definedName name="_aoc4">#REF!</definedName>
    <definedName name="_aoc7">#REF!</definedName>
    <definedName name="_aoc8">#REF!</definedName>
    <definedName name="_aoc9">#REF!</definedName>
    <definedName name="_ASS1" hidden="1">{"'Typical Costs Estimates'!$C$158:$H$161"}</definedName>
    <definedName name="_Ast1">#REF!</definedName>
    <definedName name="_Ast2">#REF!</definedName>
    <definedName name="_AtRisk_SimSetting_AutomaticallyGenerateReports">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0</definedName>
    <definedName name="_AtRisk_SimSetting_RandomNumberGenerator" hidden="1">0</definedName>
    <definedName name="_AtRisk_SimSetting_ReportsList" hidden="1">0</definedName>
    <definedName name="_AtRisk_SimSetting_ShowSimulationProgressWindow">TRUE</definedName>
    <definedName name="_AtRisk_SimSetting_SimNameCount" hidden="1">0</definedName>
    <definedName name="_AtRisk_SimSetting_SmartSensitivityAnalysisEnabled" hidden="1">TRUE</definedName>
    <definedName name="_AtRisk_SimSetting_StatisticFunctionUpdating">1</definedName>
    <definedName name="_AtRisk_SimSetting_StdRecalcActiveSimulationNumber">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X1">#REF!</definedName>
    <definedName name="_AUX111">#REF!</definedName>
    <definedName name="_aux2">#REF!</definedName>
    <definedName name="_AUX3">#REF!</definedName>
    <definedName name="_AXX1">#REF!</definedName>
    <definedName name="_axx2">#REF!</definedName>
    <definedName name="_axx3">#REF!</definedName>
    <definedName name="_axx4">#REF!</definedName>
    <definedName name="_B">#REF!</definedName>
    <definedName name="_b1">#REF!</definedName>
    <definedName name="_B100000">#REF!</definedName>
    <definedName name="_b111121">#REF!</definedName>
    <definedName name="_B22">#REF!=#REF!</definedName>
    <definedName name="_B5">#REF!</definedName>
    <definedName name="_B65999">#REF!</definedName>
    <definedName name="_B66000">#REF!</definedName>
    <definedName name="_BAL1">#REF!</definedName>
    <definedName name="_bb1" localSheetId="26" hidden="1">{"'Bill No. 7'!$A$1:$G$32"}</definedName>
    <definedName name="_bb1" localSheetId="6" hidden="1">{"'Bill No. 7'!$A$1:$G$32"}</definedName>
    <definedName name="_bb1" localSheetId="5" hidden="1">{"'Bill No. 7'!$A$1:$G$32"}</definedName>
    <definedName name="_bb1" hidden="1">{"'Bill No. 7'!$A$1:$G$32"}</definedName>
    <definedName name="_BBS1">#REF!</definedName>
    <definedName name="_Bcw1">#REF!</definedName>
    <definedName name="_bea1">#REF!</definedName>
    <definedName name="_bea2">#REF!</definedName>
    <definedName name="_BFC1">"$#REF!.$#REF!$#REF!"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oc8">#REF!</definedName>
    <definedName name="_bol1">#REF!</definedName>
    <definedName name="_BOQ">#REF!</definedName>
    <definedName name="_BOQ_CODE">#REF!</definedName>
    <definedName name="_boq1" hidden="1">{"form-D1",#N/A,FALSE,"FORM-D1";"form-D1_amt",#N/A,FALSE,"FORM-D1"}</definedName>
    <definedName name="_boq2" hidden="1">{"form-D1",#N/A,FALSE,"FORM-D1";"form-D1_amt",#N/A,FALSE,"FORM-D1"}</definedName>
    <definedName name="_boq3" hidden="1">{"form-D1",#N/A,FALSE,"FORM-D1";"form-D1_amt",#N/A,FALSE,"FORM-D1"}</definedName>
    <definedName name="_brt1">#REF!</definedName>
    <definedName name="_brt2">#REF!</definedName>
    <definedName name="_BTF1">"$#REF!.$#REF!$#REF!"</definedName>
    <definedName name="_BTF2">"$#REF!.$#REF!$#REF!"</definedName>
    <definedName name="_C">#REF!</definedName>
    <definedName name="_C___0">#REF!</definedName>
    <definedName name="_C___13">#REF!</definedName>
    <definedName name="_cab3" localSheetId="5">{"'Sheet2'!$J$118:$J$123","'Sheet2'!$J$133"}</definedName>
    <definedName name="_cab3">{"'Sheet2'!$J$118:$J$123","'Sheet2'!$J$133"}</definedName>
    <definedName name="_CAN02">#REF!</definedName>
    <definedName name="_CAN1" localSheetId="26">#REF!</definedName>
    <definedName name="_CAN1" localSheetId="6">#REF!</definedName>
    <definedName name="_CAN1" localSheetId="5">#REF!</definedName>
    <definedName name="_CAN1">[4]PROCTOR!$B$2</definedName>
    <definedName name="_CAN10" localSheetId="26">#REF!</definedName>
    <definedName name="_CAN10" localSheetId="6">#REF!</definedName>
    <definedName name="_CAN10" localSheetId="5">#REF!</definedName>
    <definedName name="_CAN10">[4]PROCTOR!$B$11</definedName>
    <definedName name="_CAN100">#REF!</definedName>
    <definedName name="_CAN101">#REF!</definedName>
    <definedName name="_CAN102">#REF!</definedName>
    <definedName name="_CAN104" localSheetId="26">#REF!</definedName>
    <definedName name="_CAN104" localSheetId="6">#REF!</definedName>
    <definedName name="_CAN104" localSheetId="5">#REF!</definedName>
    <definedName name="_CAN104">'[5]Cont.Wt.'!$B$104</definedName>
    <definedName name="_CAN105">#REF!</definedName>
    <definedName name="_CAN106">#REF!</definedName>
    <definedName name="_CAN107">#REF!</definedName>
    <definedName name="_CAN108">#REF!</definedName>
    <definedName name="_CAN109">#REF!</definedName>
    <definedName name="_CAN11" localSheetId="26">#REF!</definedName>
    <definedName name="_CAN11" localSheetId="6">#REF!</definedName>
    <definedName name="_CAN11" localSheetId="5">#REF!</definedName>
    <definedName name="_CAN11">[4]PROCTOR!$B$12</definedName>
    <definedName name="_CAN110">#REF!</definedName>
    <definedName name="_CAN111">#REF!</definedName>
    <definedName name="_CAN112">13.42</definedName>
    <definedName name="_CAN113">12.98</definedName>
    <definedName name="_CAN114">#REF!</definedName>
    <definedName name="_CAN115">#REF!</definedName>
    <definedName name="_CAN116">#REF!</definedName>
    <definedName name="_CAN117">12.7</definedName>
    <definedName name="_CAN118">13.27</definedName>
    <definedName name="_CAN119">#REF!</definedName>
    <definedName name="_CAN12" localSheetId="26">#REF!</definedName>
    <definedName name="_CAN12" localSheetId="6">#REF!</definedName>
    <definedName name="_CAN12" localSheetId="5">#REF!</definedName>
    <definedName name="_CAN12">[4]PROCTOR!$B$12</definedName>
    <definedName name="_CAN120">11.72</definedName>
    <definedName name="_CAN121">#REF!</definedName>
    <definedName name="_CAN122">#REF!</definedName>
    <definedName name="_CAN123">#REF!</definedName>
    <definedName name="_CAN124">#REF!</definedName>
    <definedName name="_CAN125">#REF!</definedName>
    <definedName name="_CAN126">#REF!</definedName>
    <definedName name="_CAN127">#REF!</definedName>
    <definedName name="_CAN128">#REF!</definedName>
    <definedName name="_CAN129">#REF!</definedName>
    <definedName name="_CAN13" localSheetId="26">#REF!</definedName>
    <definedName name="_CAN13" localSheetId="6">#REF!</definedName>
    <definedName name="_CAN13" localSheetId="5">#REF!</definedName>
    <definedName name="_CAN13">[4]PROCTOR!$B$14</definedName>
    <definedName name="_CAN130">#REF!</definedName>
    <definedName name="_CAN131">#REF!</definedName>
    <definedName name="_CAN132">#REF!</definedName>
    <definedName name="_CAN133">#REF!</definedName>
    <definedName name="_CAN134">#REF!</definedName>
    <definedName name="_CAN135">#REF!</definedName>
    <definedName name="_CAN136">#REF!</definedName>
    <definedName name="_CAN137">#REF!</definedName>
    <definedName name="_CAN138">#REF!</definedName>
    <definedName name="_CAN139">#REF!</definedName>
    <definedName name="_CAN14" localSheetId="26">#REF!</definedName>
    <definedName name="_CAN14" localSheetId="6">#REF!</definedName>
    <definedName name="_CAN14" localSheetId="5">#REF!</definedName>
    <definedName name="_CAN14">[4]PROCTOR!$B$15</definedName>
    <definedName name="_CAN140">#REF!</definedName>
    <definedName name="_CAN141">#REF!</definedName>
    <definedName name="_CAN142">#REF!</definedName>
    <definedName name="_CAN143">#REF!</definedName>
    <definedName name="_CAN144">#REF!</definedName>
    <definedName name="_CAN145">#REF!</definedName>
    <definedName name="_CAN146">#REF!</definedName>
    <definedName name="_CAN147">#REF!</definedName>
    <definedName name="_CAN148">#REF!</definedName>
    <definedName name="_CAN149">#REF!</definedName>
    <definedName name="_CAN15" localSheetId="26">#REF!</definedName>
    <definedName name="_CAN15" localSheetId="6">#REF!</definedName>
    <definedName name="_CAN15" localSheetId="5">#REF!</definedName>
    <definedName name="_CAN15">[4]PROCTOR!$B$16</definedName>
    <definedName name="_CAN150">#REF!</definedName>
    <definedName name="_CAN151">#REF!</definedName>
    <definedName name="_CAN152">#REF!</definedName>
    <definedName name="_CAN153">#REF!</definedName>
    <definedName name="_CAN154">#REF!</definedName>
    <definedName name="_CAN155">#REF!</definedName>
    <definedName name="_CAN156">#REF!</definedName>
    <definedName name="_CAN157">#REF!</definedName>
    <definedName name="_CAN158">#REF!</definedName>
    <definedName name="_CAN159">#REF!</definedName>
    <definedName name="_CAN16" localSheetId="26">#REF!</definedName>
    <definedName name="_CAN16" localSheetId="6">#REF!</definedName>
    <definedName name="_CAN16" localSheetId="5">#REF!</definedName>
    <definedName name="_CAN16">[4]PROCTOR!$B$16</definedName>
    <definedName name="_CAN160">#REF!</definedName>
    <definedName name="_CAN161">#REF!</definedName>
    <definedName name="_CAN162">#REF!</definedName>
    <definedName name="_CAN163">#REF!</definedName>
    <definedName name="_CAN164">#REF!</definedName>
    <definedName name="_CAN165">#REF!</definedName>
    <definedName name="_CAN166">#REF!</definedName>
    <definedName name="_CAN167">#REF!</definedName>
    <definedName name="_CAN168">#REF!</definedName>
    <definedName name="_CAN169">#REF!</definedName>
    <definedName name="_CAN17" localSheetId="26">#REF!</definedName>
    <definedName name="_CAN17" localSheetId="6">#REF!</definedName>
    <definedName name="_CAN17" localSheetId="5">#REF!</definedName>
    <definedName name="_CAN17">[4]PROCTOR!$B$18</definedName>
    <definedName name="_CAN170">#REF!</definedName>
    <definedName name="_CAN171">#REF!</definedName>
    <definedName name="_CAN172">#REF!</definedName>
    <definedName name="_CAN173">#REF!</definedName>
    <definedName name="_CAN174">#REF!</definedName>
    <definedName name="_CAN175">#REF!</definedName>
    <definedName name="_CAN176">#REF!</definedName>
    <definedName name="_CAN177">#REF!</definedName>
    <definedName name="_CAN178">#REF!</definedName>
    <definedName name="_CAN179" localSheetId="26">#REF!</definedName>
    <definedName name="_CAN179" localSheetId="6">#REF!</definedName>
    <definedName name="_CAN179" localSheetId="5">#REF!</definedName>
    <definedName name="_CAN179">'[5]Cont.Wt.'!$B$179</definedName>
    <definedName name="_CAN18" localSheetId="26">#REF!</definedName>
    <definedName name="_CAN18" localSheetId="6">#REF!</definedName>
    <definedName name="_CAN18" localSheetId="5">#REF!</definedName>
    <definedName name="_CAN18">[4]PROCTOR!$B$19</definedName>
    <definedName name="_CAN180" localSheetId="26">#REF!</definedName>
    <definedName name="_CAN180" localSheetId="6">#REF!</definedName>
    <definedName name="_CAN180" localSheetId="5">#REF!</definedName>
    <definedName name="_CAN180">'[5]Cont.Wt.'!$B$180</definedName>
    <definedName name="_CAN181">#REF!</definedName>
    <definedName name="_CAN182">#REF!</definedName>
    <definedName name="_CAN183">#REF!</definedName>
    <definedName name="_CAN184">#REF!</definedName>
    <definedName name="_CAN185">#REF!</definedName>
    <definedName name="_CAN186">#REF!</definedName>
    <definedName name="_CAN187">#REF!</definedName>
    <definedName name="_CAN188">#REF!</definedName>
    <definedName name="_CAN189">#REF!</definedName>
    <definedName name="_CAN19" localSheetId="26">#REF!</definedName>
    <definedName name="_CAN19" localSheetId="6">#REF!</definedName>
    <definedName name="_CAN19" localSheetId="5">#REF!</definedName>
    <definedName name="_CAN19">[4]PROCTOR!$B$20</definedName>
    <definedName name="_CAN190">#REF!</definedName>
    <definedName name="_CAN191">#REF!</definedName>
    <definedName name="_CAN192">#REF!</definedName>
    <definedName name="_CAN193">#REF!</definedName>
    <definedName name="_CAN194">#REF!</definedName>
    <definedName name="_CAN195">#REF!</definedName>
    <definedName name="_CAN196">#REF!</definedName>
    <definedName name="_CAN197">#REF!</definedName>
    <definedName name="_CAN198">#REF!</definedName>
    <definedName name="_CAN199">#REF!</definedName>
    <definedName name="_CAN2" localSheetId="26">#REF!</definedName>
    <definedName name="_CAN2" localSheetId="6">#REF!</definedName>
    <definedName name="_CAN2" localSheetId="5">#REF!</definedName>
    <definedName name="_CAN2">[4]PROCTOR!$B$3</definedName>
    <definedName name="_CAN20" localSheetId="26">#REF!</definedName>
    <definedName name="_CAN20" localSheetId="6">#REF!</definedName>
    <definedName name="_CAN20" localSheetId="5">#REF!</definedName>
    <definedName name="_CAN20">[4]PROCTOR!$B$21</definedName>
    <definedName name="_CAN200">#REF!</definedName>
    <definedName name="_CAN201">#REF!</definedName>
    <definedName name="_CAN202">#REF!</definedName>
    <definedName name="_CAN203">#REF!</definedName>
    <definedName name="_CAN204">#REF!</definedName>
    <definedName name="_CAN205">#REF!</definedName>
    <definedName name="_CAN206">#REF!</definedName>
    <definedName name="_CAN207">#REF!</definedName>
    <definedName name="_CAN208">#REF!</definedName>
    <definedName name="_CAN209">#REF!</definedName>
    <definedName name="_CAN21" localSheetId="26">#REF!</definedName>
    <definedName name="_CAN21" localSheetId="6">#REF!</definedName>
    <definedName name="_CAN21" localSheetId="5">#REF!</definedName>
    <definedName name="_CAN21">[4]PROCTOR!$B$22</definedName>
    <definedName name="_CAN210">10.38</definedName>
    <definedName name="_CAN211">10.58</definedName>
    <definedName name="_CAN212">#REF!</definedName>
    <definedName name="_CAN213">10.56</definedName>
    <definedName name="_CAN214">#REF!</definedName>
    <definedName name="_CAN215">10.22</definedName>
    <definedName name="_CAN216">9.61</definedName>
    <definedName name="_CAN217">10.47</definedName>
    <definedName name="_CAN218">#REF!</definedName>
    <definedName name="_CAN219">10.91</definedName>
    <definedName name="_CAN22" localSheetId="26">#REF!</definedName>
    <definedName name="_CAN22" localSheetId="6">#REF!</definedName>
    <definedName name="_CAN22" localSheetId="5">#REF!</definedName>
    <definedName name="_CAN22">[4]PROCTOR!$B$23</definedName>
    <definedName name="_CAN220">11.09</definedName>
    <definedName name="_CAN221">11.25</definedName>
    <definedName name="_CAN222">10.17</definedName>
    <definedName name="_CAN223">9.89</definedName>
    <definedName name="_CAN224">#REF!</definedName>
    <definedName name="_CAN225">#REF!</definedName>
    <definedName name="_CAN226">#REF!</definedName>
    <definedName name="_CAN227">#REF!</definedName>
    <definedName name="_CAN228">#REF!</definedName>
    <definedName name="_CAN229">#REF!</definedName>
    <definedName name="_CAN23" localSheetId="26">#REF!</definedName>
    <definedName name="_CAN23" localSheetId="6">#REF!</definedName>
    <definedName name="_CAN23" localSheetId="5">#REF!</definedName>
    <definedName name="_CAN23">[4]PROCTOR!$B$24</definedName>
    <definedName name="_CAN230">10.79</definedName>
    <definedName name="_CAN231">#REF!</definedName>
    <definedName name="_CAN232">#REF!</definedName>
    <definedName name="_CAN233">#REF!</definedName>
    <definedName name="_CAN234">#REF!</definedName>
    <definedName name="_CAN235">#REF!</definedName>
    <definedName name="_CAN236">#REF!</definedName>
    <definedName name="_CAN237">#REF!</definedName>
    <definedName name="_CAN238">#REF!</definedName>
    <definedName name="_CAN239">#REF!</definedName>
    <definedName name="_CAN24" localSheetId="26">#REF!</definedName>
    <definedName name="_CAN24" localSheetId="6">#REF!</definedName>
    <definedName name="_CAN24" localSheetId="5">#REF!</definedName>
    <definedName name="_CAN24">[4]PROCTOR!$B$25</definedName>
    <definedName name="_CAN240">#REF!</definedName>
    <definedName name="_CAN241">#REF!</definedName>
    <definedName name="_CAN242">#REF!</definedName>
    <definedName name="_CAN243">#REF!</definedName>
    <definedName name="_CAN244">#REF!</definedName>
    <definedName name="_CAN245">#REF!</definedName>
    <definedName name="_CAN246">#REF!</definedName>
    <definedName name="_CAN247">#REF!</definedName>
    <definedName name="_CAN248">#REF!</definedName>
    <definedName name="_CAN249">#REF!</definedName>
    <definedName name="_CAN25" localSheetId="26">#REF!</definedName>
    <definedName name="_CAN25" localSheetId="6">#REF!</definedName>
    <definedName name="_CAN25" localSheetId="5">#REF!</definedName>
    <definedName name="_CAN25">[4]PROCTOR!$B$26</definedName>
    <definedName name="_CAN250">#REF!</definedName>
    <definedName name="_CAN251">#REF!</definedName>
    <definedName name="_CAN252">#REF!</definedName>
    <definedName name="_CAN253">#REF!</definedName>
    <definedName name="_CAN254">#REF!</definedName>
    <definedName name="_CAN255">#REF!</definedName>
    <definedName name="_CAN256">#REF!</definedName>
    <definedName name="_CAN257">#REF!</definedName>
    <definedName name="_CAN258">#REF!</definedName>
    <definedName name="_CAN259">#REF!</definedName>
    <definedName name="_CAN26" localSheetId="26">#REF!</definedName>
    <definedName name="_CAN26" localSheetId="6">#REF!</definedName>
    <definedName name="_CAN26" localSheetId="5">#REF!</definedName>
    <definedName name="_CAN26">[4]PROCTOR!$B$27</definedName>
    <definedName name="_CAN260">#REF!</definedName>
    <definedName name="_CAN261">#REF!</definedName>
    <definedName name="_CAN262">#REF!</definedName>
    <definedName name="_CAN263">#REF!</definedName>
    <definedName name="_CAN264">#REF!</definedName>
    <definedName name="_CAN265">#REF!</definedName>
    <definedName name="_CAN266">#REF!</definedName>
    <definedName name="_CAN267">#REF!</definedName>
    <definedName name="_CAN268">#REF!</definedName>
    <definedName name="_CAN269">#REF!</definedName>
    <definedName name="_CAN27" localSheetId="26">#REF!</definedName>
    <definedName name="_CAN27" localSheetId="6">#REF!</definedName>
    <definedName name="_CAN27" localSheetId="5">#REF!</definedName>
    <definedName name="_CAN27">[4]PROCTOR!$B$28</definedName>
    <definedName name="_CAN270">#REF!</definedName>
    <definedName name="_CAN271">#REF!</definedName>
    <definedName name="_CAN272">#REF!</definedName>
    <definedName name="_CAN273">#REF!</definedName>
    <definedName name="_CAN274">#REF!</definedName>
    <definedName name="_CAN275">#REF!</definedName>
    <definedName name="_CAN276">#REF!</definedName>
    <definedName name="_CAN277">#REF!</definedName>
    <definedName name="_CAN278">#REF!</definedName>
    <definedName name="_CAN279">#REF!</definedName>
    <definedName name="_CAN28" localSheetId="26">#REF!</definedName>
    <definedName name="_CAN28" localSheetId="6">#REF!</definedName>
    <definedName name="_CAN28" localSheetId="5">#REF!</definedName>
    <definedName name="_CAN28">[4]PROCTOR!$B$29</definedName>
    <definedName name="_CAN280">#REF!</definedName>
    <definedName name="_CAN281">#REF!</definedName>
    <definedName name="_CAN282">#REF!</definedName>
    <definedName name="_CAN283">#REF!</definedName>
    <definedName name="_CAN284">#REF!</definedName>
    <definedName name="_CAN285">#REF!</definedName>
    <definedName name="_CAN286">#REF!</definedName>
    <definedName name="_CAN287">#REF!</definedName>
    <definedName name="_CAN288">#REF!</definedName>
    <definedName name="_CAN289">#REF!</definedName>
    <definedName name="_CAN29">#REF!</definedName>
    <definedName name="_CAN290">#REF!</definedName>
    <definedName name="_CAN291">#REF!</definedName>
    <definedName name="_CAN292">#REF!</definedName>
    <definedName name="_CAN293">#REF!</definedName>
    <definedName name="_CAN294">#REF!</definedName>
    <definedName name="_CAN295">#REF!</definedName>
    <definedName name="_CAN296">#REF!</definedName>
    <definedName name="_CAN297">#REF!</definedName>
    <definedName name="_CAN298">#REF!</definedName>
    <definedName name="_CAN299">#REF!</definedName>
    <definedName name="_CAN3" localSheetId="26">#REF!</definedName>
    <definedName name="_CAN3" localSheetId="6">#REF!</definedName>
    <definedName name="_CAN3" localSheetId="5">#REF!</definedName>
    <definedName name="_CAN3">[4]PROCTOR!$B$4</definedName>
    <definedName name="_CAN30" localSheetId="26">#REF!</definedName>
    <definedName name="_CAN30" localSheetId="6">#REF!</definedName>
    <definedName name="_CAN30" localSheetId="5">#REF!</definedName>
    <definedName name="_CAN30">[4]PROCTOR!$B$31</definedName>
    <definedName name="_CAN300">#REF!</definedName>
    <definedName name="_CAN301">#REF!</definedName>
    <definedName name="_CAN302">#REF!</definedName>
    <definedName name="_CAN303">#REF!</definedName>
    <definedName name="_CAN304">#REF!</definedName>
    <definedName name="_CAN305">#REF!</definedName>
    <definedName name="_CAN306">#REF!</definedName>
    <definedName name="_CAN307">#REF!</definedName>
    <definedName name="_CAN308">#REF!</definedName>
    <definedName name="_CAN309">#REF!</definedName>
    <definedName name="_CAN31">#REF!</definedName>
    <definedName name="_CAN310">#REF!</definedName>
    <definedName name="_CAN311">#REF!</definedName>
    <definedName name="_CAN312">#REF!</definedName>
    <definedName name="_CAN313">#REF!</definedName>
    <definedName name="_CAN314">#REF!</definedName>
    <definedName name="_CAN315">#REF!</definedName>
    <definedName name="_CAN316">#REF!</definedName>
    <definedName name="_CAN317">#REF!</definedName>
    <definedName name="_CAN318">#REF!</definedName>
    <definedName name="_CAN319">#REF!</definedName>
    <definedName name="_CAN32" localSheetId="26">#REF!</definedName>
    <definedName name="_CAN32" localSheetId="6">#REF!</definedName>
    <definedName name="_CAN32" localSheetId="5">#REF!</definedName>
    <definedName name="_CAN32">[4]PROCTOR!$B$33</definedName>
    <definedName name="_CAN320">#REF!</definedName>
    <definedName name="_CAN321">#REF!</definedName>
    <definedName name="_CAN322">#REF!</definedName>
    <definedName name="_CAN323">#REF!</definedName>
    <definedName name="_CAN324">#REF!</definedName>
    <definedName name="_CAN325">#REF!</definedName>
    <definedName name="_CAN326">#REF!</definedName>
    <definedName name="_CAN327">#REF!</definedName>
    <definedName name="_CAN328">#REF!</definedName>
    <definedName name="_CAN329">#REF!</definedName>
    <definedName name="_CAN33" localSheetId="26">#REF!</definedName>
    <definedName name="_CAN33" localSheetId="6">#REF!</definedName>
    <definedName name="_CAN33" localSheetId="5">#REF!</definedName>
    <definedName name="_CAN33">[4]PROCTOR!$B$34</definedName>
    <definedName name="_CAN330">#REF!</definedName>
    <definedName name="_CAN331">#REF!</definedName>
    <definedName name="_CAN332">#REF!</definedName>
    <definedName name="_CAN333">#REF!</definedName>
    <definedName name="_CAN334">#REF!</definedName>
    <definedName name="_CAN335">#REF!</definedName>
    <definedName name="_CAN336">#REF!</definedName>
    <definedName name="_CAN337">#REF!</definedName>
    <definedName name="_CAN338">#REF!</definedName>
    <definedName name="_CAN339">#REF!</definedName>
    <definedName name="_CAN34" localSheetId="26">#REF!</definedName>
    <definedName name="_CAN34" localSheetId="6">#REF!</definedName>
    <definedName name="_CAN34" localSheetId="5">#REF!</definedName>
    <definedName name="_CAN34">[4]PROCTOR!$B$35</definedName>
    <definedName name="_CAN340">#REF!</definedName>
    <definedName name="_CAN341">#REF!</definedName>
    <definedName name="_CAN342">#REF!</definedName>
    <definedName name="_CAN343">#REF!</definedName>
    <definedName name="_CAN344">#REF!</definedName>
    <definedName name="_CAN345">#REF!</definedName>
    <definedName name="_CAN346">#REF!</definedName>
    <definedName name="_CAN347">#REF!</definedName>
    <definedName name="_CAN348">#REF!</definedName>
    <definedName name="_CAN349">#REF!</definedName>
    <definedName name="_CAN35">#REF!</definedName>
    <definedName name="_CAN350">#REF!</definedName>
    <definedName name="_CAN351">#REF!</definedName>
    <definedName name="_CAN352">#REF!</definedName>
    <definedName name="_CAN353">#REF!</definedName>
    <definedName name="_CAN354">#REF!</definedName>
    <definedName name="_CAN355">#REF!</definedName>
    <definedName name="_CAN356">#REF!</definedName>
    <definedName name="_CAN357">#REF!</definedName>
    <definedName name="_CAN358">#REF!</definedName>
    <definedName name="_CAN359">#REF!</definedName>
    <definedName name="_CAN36" localSheetId="26">#REF!</definedName>
    <definedName name="_CAN36" localSheetId="6">#REF!</definedName>
    <definedName name="_CAN36" localSheetId="5">#REF!</definedName>
    <definedName name="_CAN36">[4]PROCTOR!$B$37</definedName>
    <definedName name="_CAN360">#REF!</definedName>
    <definedName name="_CAN361">#REF!</definedName>
    <definedName name="_CAN362">#REF!</definedName>
    <definedName name="_CAN363">#REF!</definedName>
    <definedName name="_CAN364">#REF!</definedName>
    <definedName name="_CAN365">#REF!</definedName>
    <definedName name="_CAN366">#REF!</definedName>
    <definedName name="_CAN367">#REF!</definedName>
    <definedName name="_CAN368">#REF!</definedName>
    <definedName name="_CAN369">#REF!</definedName>
    <definedName name="_CAN37" localSheetId="26">#REF!</definedName>
    <definedName name="_CAN37" localSheetId="6">#REF!</definedName>
    <definedName name="_CAN37" localSheetId="5">#REF!</definedName>
    <definedName name="_CAN37">[4]PROCTOR!$B$38</definedName>
    <definedName name="_CAN370">#REF!</definedName>
    <definedName name="_CAN371">#REF!</definedName>
    <definedName name="_CAN372">#REF!</definedName>
    <definedName name="_CAN373">#REF!</definedName>
    <definedName name="_CAN374">#REF!</definedName>
    <definedName name="_CAN375">#REF!</definedName>
    <definedName name="_CAN376">#REF!</definedName>
    <definedName name="_CAN377">#REF!</definedName>
    <definedName name="_CAN378">#REF!</definedName>
    <definedName name="_CAN379">#REF!</definedName>
    <definedName name="_CAN38" localSheetId="26">#REF!</definedName>
    <definedName name="_CAN38" localSheetId="6">#REF!</definedName>
    <definedName name="_CAN38" localSheetId="5">#REF!</definedName>
    <definedName name="_CAN38">[4]PROCTOR!$B$39</definedName>
    <definedName name="_CAN380">#REF!</definedName>
    <definedName name="_CAN381">#REF!</definedName>
    <definedName name="_CAN382">#REF!</definedName>
    <definedName name="_CAN383">#REF!</definedName>
    <definedName name="_CAN384">#REF!</definedName>
    <definedName name="_CAN385">#REF!</definedName>
    <definedName name="_CAN386">#REF!</definedName>
    <definedName name="_CAN387">#REF!</definedName>
    <definedName name="_CAN388">#REF!</definedName>
    <definedName name="_CAN389">#REF!</definedName>
    <definedName name="_CAN39" localSheetId="26">#REF!</definedName>
    <definedName name="_CAN39" localSheetId="6">#REF!</definedName>
    <definedName name="_CAN39" localSheetId="5">#REF!</definedName>
    <definedName name="_CAN39">[4]PROCTOR!$B$40</definedName>
    <definedName name="_CAN390">#REF!</definedName>
    <definedName name="_CAN391">#REF!</definedName>
    <definedName name="_CAN392">#REF!</definedName>
    <definedName name="_CAN393">#REF!</definedName>
    <definedName name="_CAN394">#REF!</definedName>
    <definedName name="_CAN395">#REF!</definedName>
    <definedName name="_CAN396">#REF!</definedName>
    <definedName name="_CAN397">#REF!</definedName>
    <definedName name="_CAN398">#REF!</definedName>
    <definedName name="_CAN399">#REF!</definedName>
    <definedName name="_CAN4" localSheetId="26">#REF!</definedName>
    <definedName name="_CAN4" localSheetId="6">#REF!</definedName>
    <definedName name="_CAN4" localSheetId="5">#REF!</definedName>
    <definedName name="_CAN4">[4]PROCTOR!$B$5</definedName>
    <definedName name="_CAN40" localSheetId="26">#REF!</definedName>
    <definedName name="_CAN40" localSheetId="6">#REF!</definedName>
    <definedName name="_CAN40" localSheetId="5">#REF!</definedName>
    <definedName name="_CAN40">[4]PROCTOR!$B$41</definedName>
    <definedName name="_CAN400">#REF!</definedName>
    <definedName name="_CAN401">#REF!</definedName>
    <definedName name="_CAN402">#REF!</definedName>
    <definedName name="_CAN403">#REF!</definedName>
    <definedName name="_CAN404">#REF!</definedName>
    <definedName name="_CAN405">#REF!</definedName>
    <definedName name="_CAN406">#REF!</definedName>
    <definedName name="_CAN407">#REF!</definedName>
    <definedName name="_CAN408">#REF!</definedName>
    <definedName name="_CAN409">#REF!</definedName>
    <definedName name="_CAN41">#REF!</definedName>
    <definedName name="_CAN410">#REF!</definedName>
    <definedName name="_CAN411">#REF!</definedName>
    <definedName name="_CAN412">#REF!</definedName>
    <definedName name="_CAN413">#REF!</definedName>
    <definedName name="_CAN414">#REF!</definedName>
    <definedName name="_CAN415">#REF!</definedName>
    <definedName name="_CAN416">#REF!</definedName>
    <definedName name="_CAN417">#REF!</definedName>
    <definedName name="_CAN418">#REF!</definedName>
    <definedName name="_CAN419">#REF!</definedName>
    <definedName name="_CAN42" localSheetId="26">#REF!</definedName>
    <definedName name="_CAN42" localSheetId="6">#REF!</definedName>
    <definedName name="_CAN42" localSheetId="5">#REF!</definedName>
    <definedName name="_CAN42">[4]PROCTOR!$B$43</definedName>
    <definedName name="_CAN420">#REF!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 localSheetId="26">#REF!</definedName>
    <definedName name="_CAN43" localSheetId="6">#REF!</definedName>
    <definedName name="_CAN43" localSheetId="5">#REF!</definedName>
    <definedName name="_CAN43">[4]PROCTOR!$B$44</definedName>
    <definedName name="_can430">40.73</definedName>
    <definedName name="_can431">42.52</definedName>
    <definedName name="_can432">42.53</definedName>
    <definedName name="_can433">43.69</definedName>
    <definedName name="_can434">40.43</definedName>
    <definedName name="_can435">43.3</definedName>
    <definedName name="_CAN436">#REF!</definedName>
    <definedName name="_CAN437">#REF!</definedName>
    <definedName name="_CAN438">#REF!</definedName>
    <definedName name="_CAN439">#REF!</definedName>
    <definedName name="_CAN44">#REF!</definedName>
    <definedName name="_CAN440">#REF!</definedName>
    <definedName name="_CAN441">#REF!</definedName>
    <definedName name="_CAN442">#REF!</definedName>
    <definedName name="_CAN443">#REF!</definedName>
    <definedName name="_CAN444">#REF!</definedName>
    <definedName name="_CAN445">#REF!</definedName>
    <definedName name="_CAN446">#REF!</definedName>
    <definedName name="_CAN447">#REF!</definedName>
    <definedName name="_CAN448">#REF!</definedName>
    <definedName name="_CAN449">#REF!</definedName>
    <definedName name="_CAN45" localSheetId="26">#REF!</definedName>
    <definedName name="_CAN45" localSheetId="6">#REF!</definedName>
    <definedName name="_CAN45" localSheetId="5">#REF!</definedName>
    <definedName name="_CAN45">[4]PROCTOR!$B$46</definedName>
    <definedName name="_CAN450">#REF!</definedName>
    <definedName name="_CAN451">#REF!</definedName>
    <definedName name="_CAN452">#REF!</definedName>
    <definedName name="_CAN453">#REF!</definedName>
    <definedName name="_CAN454">#REF!</definedName>
    <definedName name="_CAN455">#REF!</definedName>
    <definedName name="_CAN456">#REF!</definedName>
    <definedName name="_CAN457">#REF!</definedName>
    <definedName name="_CAN458" localSheetId="26">#REF!</definedName>
    <definedName name="_CAN458" localSheetId="6">#REF!</definedName>
    <definedName name="_CAN458" localSheetId="5">#REF!</definedName>
    <definedName name="_CAN458">[6]PROCTOR!#REF!</definedName>
    <definedName name="_CAN459">#REF!</definedName>
    <definedName name="_CAN46" localSheetId="26">#REF!</definedName>
    <definedName name="_CAN46" localSheetId="6">#REF!</definedName>
    <definedName name="_CAN46" localSheetId="5">#REF!</definedName>
    <definedName name="_CAN46">[4]PROCTOR!$B$47</definedName>
    <definedName name="_CAN460">#REF!</definedName>
    <definedName name="_CAN461">#REF!</definedName>
    <definedName name="_CAN462">#REF!</definedName>
    <definedName name="_CAN463">#REF!</definedName>
    <definedName name="_CAN464">#REF!</definedName>
    <definedName name="_CAN465">#REF!</definedName>
    <definedName name="_CAN466">#REF!</definedName>
    <definedName name="_CAN467">#REF!</definedName>
    <definedName name="_CAN468">#REF!</definedName>
    <definedName name="_CAN469">#REF!</definedName>
    <definedName name="_CAN47">#REF!</definedName>
    <definedName name="_CAN470">#REF!</definedName>
    <definedName name="_CAN471">#REF!</definedName>
    <definedName name="_CAN472">#REF!</definedName>
    <definedName name="_CAN473">#REF!</definedName>
    <definedName name="_CAN474">#REF!</definedName>
    <definedName name="_CAN475">#REF!</definedName>
    <definedName name="_CAN476">#REF!</definedName>
    <definedName name="_CAN477">#REF!</definedName>
    <definedName name="_CAN478">#REF!</definedName>
    <definedName name="_CAN479">#REF!</definedName>
    <definedName name="_CAN48" localSheetId="26">#REF!</definedName>
    <definedName name="_CAN48" localSheetId="6">#REF!</definedName>
    <definedName name="_CAN48" localSheetId="5">#REF!</definedName>
    <definedName name="_CAN48">[4]PROCTOR!$B$49</definedName>
    <definedName name="_CAN480">#REF!</definedName>
    <definedName name="_CAN481">#REF!</definedName>
    <definedName name="_CAN482">#REF!</definedName>
    <definedName name="_CAN483">#REF!</definedName>
    <definedName name="_CAN484">#REF!</definedName>
    <definedName name="_CAN485">#REF!</definedName>
    <definedName name="_CAN486" localSheetId="26">#REF!</definedName>
    <definedName name="_CAN486" localSheetId="6">#REF!</definedName>
    <definedName name="_CAN486" localSheetId="5">#REF!</definedName>
    <definedName name="_CAN486">[6]PROCTOR!#REF!</definedName>
    <definedName name="_CAN487" localSheetId="26">#REF!</definedName>
    <definedName name="_CAN487" localSheetId="6">#REF!</definedName>
    <definedName name="_CAN487" localSheetId="5">#REF!</definedName>
    <definedName name="_CAN487">[6]PROCTOR!#REF!</definedName>
    <definedName name="_CAN488" localSheetId="26">#REF!</definedName>
    <definedName name="_CAN488" localSheetId="6">#REF!</definedName>
    <definedName name="_CAN488" localSheetId="5">#REF!</definedName>
    <definedName name="_CAN488">[6]PROCTOR!#REF!</definedName>
    <definedName name="_CAN489" localSheetId="26">#REF!</definedName>
    <definedName name="_CAN489" localSheetId="6">#REF!</definedName>
    <definedName name="_CAN489" localSheetId="5">#REF!</definedName>
    <definedName name="_CAN489">[6]PROCTOR!#REF!</definedName>
    <definedName name="_CAN49" localSheetId="26">#REF!</definedName>
    <definedName name="_CAN49" localSheetId="6">#REF!</definedName>
    <definedName name="_CAN49" localSheetId="5">#REF!</definedName>
    <definedName name="_CAN49">[4]PROCTOR!$B$50</definedName>
    <definedName name="_CAN490" localSheetId="26">#REF!</definedName>
    <definedName name="_CAN490" localSheetId="6">#REF!</definedName>
    <definedName name="_CAN490" localSheetId="5">#REF!</definedName>
    <definedName name="_CAN490">[6]PROCTOR!#REF!</definedName>
    <definedName name="_CAN491" localSheetId="26">#REF!</definedName>
    <definedName name="_CAN491" localSheetId="6">#REF!</definedName>
    <definedName name="_CAN491" localSheetId="5">#REF!</definedName>
    <definedName name="_CAN491">[6]PROCTOR!#REF!</definedName>
    <definedName name="_CAN492" localSheetId="26">#REF!</definedName>
    <definedName name="_CAN492" localSheetId="6">#REF!</definedName>
    <definedName name="_CAN492" localSheetId="5">#REF!</definedName>
    <definedName name="_CAN492">[6]PROCTOR!#REF!</definedName>
    <definedName name="_CAN493" localSheetId="26">#REF!</definedName>
    <definedName name="_CAN493" localSheetId="6">#REF!</definedName>
    <definedName name="_CAN493" localSheetId="5">#REF!</definedName>
    <definedName name="_CAN493">[6]PROCTOR!#REF!</definedName>
    <definedName name="_CAN494" localSheetId="26">#REF!</definedName>
    <definedName name="_CAN494" localSheetId="6">#REF!</definedName>
    <definedName name="_CAN494" localSheetId="5">#REF!</definedName>
    <definedName name="_CAN494">[6]PROCTOR!#REF!</definedName>
    <definedName name="_CAN495" localSheetId="26">#REF!</definedName>
    <definedName name="_CAN495" localSheetId="6">#REF!</definedName>
    <definedName name="_CAN495" localSheetId="5">#REF!</definedName>
    <definedName name="_CAN495">[6]PROCTOR!#REF!</definedName>
    <definedName name="_CAN496" localSheetId="26">#REF!</definedName>
    <definedName name="_CAN496" localSheetId="6">#REF!</definedName>
    <definedName name="_CAN496" localSheetId="5">#REF!</definedName>
    <definedName name="_CAN496">[6]PROCTOR!#REF!</definedName>
    <definedName name="_CAN497" localSheetId="26">#REF!</definedName>
    <definedName name="_CAN497" localSheetId="6">#REF!</definedName>
    <definedName name="_CAN497" localSheetId="5">#REF!</definedName>
    <definedName name="_CAN497">[6]PROCTOR!#REF!</definedName>
    <definedName name="_CAN498" localSheetId="26">#REF!</definedName>
    <definedName name="_CAN498" localSheetId="6">#REF!</definedName>
    <definedName name="_CAN498" localSheetId="5">#REF!</definedName>
    <definedName name="_CAN498">[6]PROCTOR!#REF!</definedName>
    <definedName name="_CAN499" localSheetId="26">#REF!</definedName>
    <definedName name="_CAN499" localSheetId="6">#REF!</definedName>
    <definedName name="_CAN499" localSheetId="5">#REF!</definedName>
    <definedName name="_CAN499">[6]PROCTOR!#REF!</definedName>
    <definedName name="_CAN5" localSheetId="26">#REF!</definedName>
    <definedName name="_CAN5" localSheetId="6">#REF!</definedName>
    <definedName name="_CAN5" localSheetId="5">#REF!</definedName>
    <definedName name="_CAN5">[4]PROCTOR!$B$6</definedName>
    <definedName name="_CAN50" localSheetId="26">#REF!</definedName>
    <definedName name="_CAN50" localSheetId="6">#REF!</definedName>
    <definedName name="_CAN50" localSheetId="5">#REF!</definedName>
    <definedName name="_CAN50">[4]PROCTOR!$B$51</definedName>
    <definedName name="_CAN500" localSheetId="26">#REF!</definedName>
    <definedName name="_CAN500" localSheetId="6">#REF!</definedName>
    <definedName name="_CAN500" localSheetId="5">#REF!</definedName>
    <definedName name="_CAN500">[6]PROCTOR!#REF!</definedName>
    <definedName name="_CAN501">#REF!</definedName>
    <definedName name="_CAN502">#REF!</definedName>
    <definedName name="_CAN503">#REF!</definedName>
    <definedName name="_CAN504">#REF!</definedName>
    <definedName name="_CAN505">#REF!</definedName>
    <definedName name="_CAN506">#REF!</definedName>
    <definedName name="_CAN507">#REF!</definedName>
    <definedName name="_CAN508">#REF!</definedName>
    <definedName name="_CAN509">#REF!</definedName>
    <definedName name="_CAN51" localSheetId="26">#REF!</definedName>
    <definedName name="_CAN51" localSheetId="6">#REF!</definedName>
    <definedName name="_CAN51" localSheetId="5">#REF!</definedName>
    <definedName name="_CAN51">[4]PROCTOR!$B$52</definedName>
    <definedName name="_CAN510">#REF!</definedName>
    <definedName name="_CAN511">#REF!</definedName>
    <definedName name="_CAN512">#REF!</definedName>
    <definedName name="_CAN513">#REF!</definedName>
    <definedName name="_CAN514">#REF!</definedName>
    <definedName name="_CAN515">#REF!</definedName>
    <definedName name="_CAN516">#REF!</definedName>
    <definedName name="_CAN517">#REF!</definedName>
    <definedName name="_CAN518">#REF!</definedName>
    <definedName name="_CAN519">#REF!</definedName>
    <definedName name="_CAN52" localSheetId="26">#REF!</definedName>
    <definedName name="_CAN52" localSheetId="6">#REF!</definedName>
    <definedName name="_CAN52" localSheetId="5">#REF!</definedName>
    <definedName name="_CAN52">[4]PROCTOR!$B$53</definedName>
    <definedName name="_CAN520">#REF!</definedName>
    <definedName name="_CAN521">#REF!</definedName>
    <definedName name="_CAN522">#REF!</definedName>
    <definedName name="_CAN523">#REF!</definedName>
    <definedName name="_CAN524">#REF!</definedName>
    <definedName name="_CAN525">#REF!</definedName>
    <definedName name="_CAN526">#REF!</definedName>
    <definedName name="_CAN527">#REF!</definedName>
    <definedName name="_CAN528">#REF!</definedName>
    <definedName name="_CAN529">#REF!</definedName>
    <definedName name="_CAN53" localSheetId="26">#REF!</definedName>
    <definedName name="_CAN53" localSheetId="6">#REF!</definedName>
    <definedName name="_CAN53" localSheetId="5">#REF!</definedName>
    <definedName name="_CAN53">[4]PROCTOR!$B$54</definedName>
    <definedName name="_CAN530">#REF!</definedName>
    <definedName name="_CAN531">#REF!</definedName>
    <definedName name="_CAN532">#REF!</definedName>
    <definedName name="_CAN533">#REF!</definedName>
    <definedName name="_CAN534">#REF!</definedName>
    <definedName name="_CAN535">#REF!</definedName>
    <definedName name="_CAN536">#REF!</definedName>
    <definedName name="_CAN537">#REF!</definedName>
    <definedName name="_CAN538">#REF!</definedName>
    <definedName name="_CAN539">#REF!</definedName>
    <definedName name="_CAN54" localSheetId="26">#REF!</definedName>
    <definedName name="_CAN54" localSheetId="6">#REF!</definedName>
    <definedName name="_CAN54" localSheetId="5">#REF!</definedName>
    <definedName name="_CAN54">[4]PROCTOR!$B$55</definedName>
    <definedName name="_CAN540">#REF!</definedName>
    <definedName name="_CAN541">#REF!</definedName>
    <definedName name="_CAN542">#REF!</definedName>
    <definedName name="_CAN543">#REF!</definedName>
    <definedName name="_CAN544">#REF!</definedName>
    <definedName name="_CAN545">#REF!</definedName>
    <definedName name="_CAN546">#REF!</definedName>
    <definedName name="_CAN547">#REF!</definedName>
    <definedName name="_CAN548">#REF!</definedName>
    <definedName name="_CAN549">#REF!</definedName>
    <definedName name="_CAN55" localSheetId="26">#REF!</definedName>
    <definedName name="_CAN55" localSheetId="6">#REF!</definedName>
    <definedName name="_CAN55" localSheetId="5">#REF!</definedName>
    <definedName name="_CAN55">[4]PROCTOR!$B$56</definedName>
    <definedName name="_CAN550">#REF!</definedName>
    <definedName name="_CAN551">#REF!</definedName>
    <definedName name="_CAN552">#REF!</definedName>
    <definedName name="_CAN553">#REF!</definedName>
    <definedName name="_CAN554">#REF!</definedName>
    <definedName name="_CAN555">#REF!</definedName>
    <definedName name="_CAN556">#REF!</definedName>
    <definedName name="_CAN557">#REF!</definedName>
    <definedName name="_CAN558">#REF!</definedName>
    <definedName name="_CAN559">#REF!</definedName>
    <definedName name="_CAN56">#REF!</definedName>
    <definedName name="_CAN560">#REF!</definedName>
    <definedName name="_CAN561">#REF!</definedName>
    <definedName name="_CAN562">#REF!</definedName>
    <definedName name="_CAN563">#REF!</definedName>
    <definedName name="_CAN564">#REF!</definedName>
    <definedName name="_CAN565">#REF!</definedName>
    <definedName name="_CAN566">#REF!</definedName>
    <definedName name="_CAN567">#REF!</definedName>
    <definedName name="_CAN568">#REF!</definedName>
    <definedName name="_CAN569">#REF!</definedName>
    <definedName name="_CAN57">#REF!</definedName>
    <definedName name="_CAN570">#REF!</definedName>
    <definedName name="_CAN571">#REF!</definedName>
    <definedName name="_CAN572">#REF!</definedName>
    <definedName name="_CAN573">#REF!</definedName>
    <definedName name="_CAN574">#REF!</definedName>
    <definedName name="_CAN575">#REF!</definedName>
    <definedName name="_CAN576">#REF!</definedName>
    <definedName name="_CAN577">#REF!</definedName>
    <definedName name="_CAN578">#REF!</definedName>
    <definedName name="_CAN579">#REF!</definedName>
    <definedName name="_CAN58">#REF!</definedName>
    <definedName name="_CAN580">#REF!</definedName>
    <definedName name="_CAN581">#REF!</definedName>
    <definedName name="_CAN582">#REF!</definedName>
    <definedName name="_CAN583">#REF!</definedName>
    <definedName name="_CAN584">#REF!</definedName>
    <definedName name="_CAN585">#REF!</definedName>
    <definedName name="_CAN586">#REF!</definedName>
    <definedName name="_CAN587">#REF!</definedName>
    <definedName name="_CAN588">#REF!</definedName>
    <definedName name="_CAN589">#REF!</definedName>
    <definedName name="_CAN59">#REF!</definedName>
    <definedName name="_CAN590">#REF!</definedName>
    <definedName name="_CAN591">#REF!</definedName>
    <definedName name="_CAN592">#REF!</definedName>
    <definedName name="_CAN593">#REF!</definedName>
    <definedName name="_CAN594">#REF!</definedName>
    <definedName name="_CAN595">#REF!</definedName>
    <definedName name="_CAN596">#REF!</definedName>
    <definedName name="_CAN597">#REF!</definedName>
    <definedName name="_CAN598">#REF!</definedName>
    <definedName name="_CAN599">#REF!</definedName>
    <definedName name="_CAN6" localSheetId="26">#REF!</definedName>
    <definedName name="_CAN6" localSheetId="6">#REF!</definedName>
    <definedName name="_CAN6" localSheetId="5">#REF!</definedName>
    <definedName name="_CAN6">[4]PROCTOR!$B$7</definedName>
    <definedName name="_CAN60">#REF!</definedName>
    <definedName name="_CAN600">#REF!</definedName>
    <definedName name="_CAN601">#REF!</definedName>
    <definedName name="_CAN602">#REF!</definedName>
    <definedName name="_CAN603">#REF!</definedName>
    <definedName name="_CAN604">#REF!</definedName>
    <definedName name="_CAN605">#REF!</definedName>
    <definedName name="_CAN606">#REF!</definedName>
    <definedName name="_CAN607">#REF!</definedName>
    <definedName name="_CAN608">#REF!</definedName>
    <definedName name="_CAN609">#REF!</definedName>
    <definedName name="_CAN61">#REF!</definedName>
    <definedName name="_CAN610">#REF!</definedName>
    <definedName name="_CAN611">#REF!</definedName>
    <definedName name="_CAN612">#REF!</definedName>
    <definedName name="_CAN613">#REF!</definedName>
    <definedName name="_CAN614">#REF!</definedName>
    <definedName name="_CAN615">#REF!</definedName>
    <definedName name="_CAN616">#REF!</definedName>
    <definedName name="_CAN617">#REF!</definedName>
    <definedName name="_CAN618">#REF!</definedName>
    <definedName name="_CAN619">#REF!</definedName>
    <definedName name="_CAN62">#REF!</definedName>
    <definedName name="_CAN620">#REF!</definedName>
    <definedName name="_CAN621">#REF!</definedName>
    <definedName name="_CAN622">#REF!</definedName>
    <definedName name="_CAN623">#REF!</definedName>
    <definedName name="_CAN624">#REF!</definedName>
    <definedName name="_CAN625">#REF!</definedName>
    <definedName name="_CAN626">#REF!</definedName>
    <definedName name="_CAN627">#REF!</definedName>
    <definedName name="_CAN628">#REF!</definedName>
    <definedName name="_CAN629">#REF!</definedName>
    <definedName name="_CAN63">#REF!</definedName>
    <definedName name="_CAN630">#REF!</definedName>
    <definedName name="_CAN631">#REF!</definedName>
    <definedName name="_CAN632">#REF!</definedName>
    <definedName name="_CAN633">#REF!</definedName>
    <definedName name="_CAN634">#REF!</definedName>
    <definedName name="_CAN635">#REF!</definedName>
    <definedName name="_CAN636">#REF!</definedName>
    <definedName name="_CAN637">#REF!</definedName>
    <definedName name="_CAN638">#REF!</definedName>
    <definedName name="_CAN639">#REF!</definedName>
    <definedName name="_CAN64">#REF!</definedName>
    <definedName name="_CAN640">#REF!</definedName>
    <definedName name="_CAN641">#REF!</definedName>
    <definedName name="_CAN642">#REF!</definedName>
    <definedName name="_CAN643">#REF!</definedName>
    <definedName name="_CAN644">#REF!</definedName>
    <definedName name="_CAN645">#REF!</definedName>
    <definedName name="_CAN646">#REF!</definedName>
    <definedName name="_CAN647">#REF!</definedName>
    <definedName name="_CAN648">#REF!</definedName>
    <definedName name="_CAN649">#REF!</definedName>
    <definedName name="_CAN65">#REF!</definedName>
    <definedName name="_CAN650">#REF!</definedName>
    <definedName name="_CAN651">#REF!</definedName>
    <definedName name="_CAN652">#REF!</definedName>
    <definedName name="_CAN653">#REF!</definedName>
    <definedName name="_CAN654">#REF!</definedName>
    <definedName name="_CAN655">#REF!</definedName>
    <definedName name="_CAN656">#REF!</definedName>
    <definedName name="_CAN657">#REF!</definedName>
    <definedName name="_CAN658">#REF!</definedName>
    <definedName name="_CAN659">#REF!</definedName>
    <definedName name="_CAN66">#REF!</definedName>
    <definedName name="_CAN660">#REF!</definedName>
    <definedName name="_CAN661">#REF!</definedName>
    <definedName name="_CAN662">#REF!</definedName>
    <definedName name="_CAN663">#REF!</definedName>
    <definedName name="_CAN664">#REF!</definedName>
    <definedName name="_CAN665">#REF!</definedName>
    <definedName name="_CAN666">#REF!</definedName>
    <definedName name="_CAN667">#REF!</definedName>
    <definedName name="_CAN668">#REF!</definedName>
    <definedName name="_CAN669">#REF!</definedName>
    <definedName name="_CAN67">#REF!</definedName>
    <definedName name="_CAN670">#REF!</definedName>
    <definedName name="_CAN671">#REF!</definedName>
    <definedName name="_CAN672">#REF!</definedName>
    <definedName name="_CAN673">#REF!</definedName>
    <definedName name="_CAN674">#REF!</definedName>
    <definedName name="_CAN675">#REF!</definedName>
    <definedName name="_CAN676">#REF!</definedName>
    <definedName name="_CAN677">#REF!</definedName>
    <definedName name="_CAN678">#REF!</definedName>
    <definedName name="_CAN679">#REF!</definedName>
    <definedName name="_CAN68">#REF!</definedName>
    <definedName name="_CAN680">#REF!</definedName>
    <definedName name="_CAN681">#REF!</definedName>
    <definedName name="_CAN682">#REF!</definedName>
    <definedName name="_CAN683">#REF!</definedName>
    <definedName name="_CAN684">#REF!</definedName>
    <definedName name="_CAN685">#REF!</definedName>
    <definedName name="_CAN686">#REF!</definedName>
    <definedName name="_CAN687">#REF!</definedName>
    <definedName name="_CAN688">#REF!</definedName>
    <definedName name="_CAN689">#REF!</definedName>
    <definedName name="_CAN69">#REF!</definedName>
    <definedName name="_CAN690">#REF!</definedName>
    <definedName name="_CAN691">#REF!</definedName>
    <definedName name="_CAN692">#REF!</definedName>
    <definedName name="_CAN693">#REF!</definedName>
    <definedName name="_CAN694">#REF!</definedName>
    <definedName name="_CAN695">#REF!</definedName>
    <definedName name="_CAN696">#REF!</definedName>
    <definedName name="_CAN697">#REF!</definedName>
    <definedName name="_CAN698">#REF!</definedName>
    <definedName name="_CAN699">#REF!</definedName>
    <definedName name="_CAN7" localSheetId="26">#REF!</definedName>
    <definedName name="_CAN7" localSheetId="6">#REF!</definedName>
    <definedName name="_CAN7" localSheetId="5">#REF!</definedName>
    <definedName name="_CAN7">[4]PROCTOR!$B$8</definedName>
    <definedName name="_CAN70">#REF!</definedName>
    <definedName name="_CAN700">#REF!</definedName>
    <definedName name="_CAN701">#REF!</definedName>
    <definedName name="_CAN702">#REF!</definedName>
    <definedName name="_CAN703">#REF!</definedName>
    <definedName name="_CAN704">#REF!</definedName>
    <definedName name="_CAN705">#REF!</definedName>
    <definedName name="_CAN706">#REF!</definedName>
    <definedName name="_CAN707">#REF!</definedName>
    <definedName name="_CAN708">#REF!</definedName>
    <definedName name="_CAN709">#REF!</definedName>
    <definedName name="_CAN71">#REF!</definedName>
    <definedName name="_CAN710">#REF!</definedName>
    <definedName name="_CAN711">#REF!</definedName>
    <definedName name="_CAN712">#REF!</definedName>
    <definedName name="_CAN713">#REF!</definedName>
    <definedName name="_CAN714">#REF!</definedName>
    <definedName name="_CAN715">#REF!</definedName>
    <definedName name="_CAN716">#REF!</definedName>
    <definedName name="_CAN717">#REF!</definedName>
    <definedName name="_CAN718">#REF!</definedName>
    <definedName name="_CAN719">#REF!</definedName>
    <definedName name="_CAN72">#REF!</definedName>
    <definedName name="_CAN720">#REF!</definedName>
    <definedName name="_CAN721">#REF!</definedName>
    <definedName name="_CAN722">#REF!</definedName>
    <definedName name="_CAN723">#REF!</definedName>
    <definedName name="_CAN724">#REF!</definedName>
    <definedName name="_CAN725">#REF!</definedName>
    <definedName name="_CAN726">#REF!</definedName>
    <definedName name="_CAN727">#REF!</definedName>
    <definedName name="_CAN728">#REF!</definedName>
    <definedName name="_CAN729">#REF!</definedName>
    <definedName name="_CAN73">#REF!</definedName>
    <definedName name="_CAN730">#REF!</definedName>
    <definedName name="_CAN731">#REF!</definedName>
    <definedName name="_CAN732">#REF!</definedName>
    <definedName name="_CAN733">#REF!</definedName>
    <definedName name="_CAN734">#REF!</definedName>
    <definedName name="_CAN735">#REF!</definedName>
    <definedName name="_CAN736">#REF!</definedName>
    <definedName name="_CAN737">#REF!</definedName>
    <definedName name="_CAN738">#REF!</definedName>
    <definedName name="_CAN739">#REF!</definedName>
    <definedName name="_CAN74">#REF!</definedName>
    <definedName name="_CAN740">#REF!</definedName>
    <definedName name="_CAN741">#REF!</definedName>
    <definedName name="_CAN742">#REF!</definedName>
    <definedName name="_CAN743">#REF!</definedName>
    <definedName name="_CAN744">#REF!</definedName>
    <definedName name="_CAN745">#REF!</definedName>
    <definedName name="_CAN746">#REF!</definedName>
    <definedName name="_CAN747">#REF!</definedName>
    <definedName name="_CAN748">#REF!</definedName>
    <definedName name="_CAN749">#REF!</definedName>
    <definedName name="_CAN75">#REF!</definedName>
    <definedName name="_CAN750">#REF!</definedName>
    <definedName name="_CAN751">#REF!</definedName>
    <definedName name="_CAN752">#REF!</definedName>
    <definedName name="_CAN753">#REF!</definedName>
    <definedName name="_CAN754">#REF!</definedName>
    <definedName name="_CAN755">#REF!</definedName>
    <definedName name="_CAN756">#REF!</definedName>
    <definedName name="_CAN757">#REF!</definedName>
    <definedName name="_CAN758">#REF!</definedName>
    <definedName name="_CAN759">#REF!</definedName>
    <definedName name="_CAN76">#REF!</definedName>
    <definedName name="_CAN760">#REF!</definedName>
    <definedName name="_CAN761">#REF!</definedName>
    <definedName name="_CAN762">#REF!</definedName>
    <definedName name="_CAN763">#REF!</definedName>
    <definedName name="_CAN764">#REF!</definedName>
    <definedName name="_CAN765">#REF!</definedName>
    <definedName name="_CAN766">#REF!</definedName>
    <definedName name="_CAN767">#REF!</definedName>
    <definedName name="_CAN768">#REF!</definedName>
    <definedName name="_CAN769">#REF!</definedName>
    <definedName name="_CAN77">#REF!</definedName>
    <definedName name="_CAN770">#REF!</definedName>
    <definedName name="_CAN771">#REF!</definedName>
    <definedName name="_CAN772">#REF!</definedName>
    <definedName name="_CAN773">#REF!</definedName>
    <definedName name="_CAN774">#REF!</definedName>
    <definedName name="_CAN775">#REF!</definedName>
    <definedName name="_CAN776">#REF!</definedName>
    <definedName name="_CAN777">#REF!</definedName>
    <definedName name="_CAN778">#REF!</definedName>
    <definedName name="_CAN779">#REF!</definedName>
    <definedName name="_CAN78">#REF!</definedName>
    <definedName name="_CAN780">#REF!</definedName>
    <definedName name="_CAN781">#REF!</definedName>
    <definedName name="_CAN782">#REF!</definedName>
    <definedName name="_CAN783">#REF!</definedName>
    <definedName name="_CAN784">#REF!</definedName>
    <definedName name="_CAN785">#REF!</definedName>
    <definedName name="_CAN786">#REF!</definedName>
    <definedName name="_CAN787">#REF!</definedName>
    <definedName name="_CAN788">#REF!</definedName>
    <definedName name="_CAN789">#REF!</definedName>
    <definedName name="_CAN79">#REF!</definedName>
    <definedName name="_CAN790">#REF!</definedName>
    <definedName name="_CAN791">#REF!</definedName>
    <definedName name="_CAN792">#REF!</definedName>
    <definedName name="_CAN793">#REF!</definedName>
    <definedName name="_CAN794">#REF!</definedName>
    <definedName name="_CAN795">#REF!</definedName>
    <definedName name="_CAN796">#REF!</definedName>
    <definedName name="_CAN797">#REF!</definedName>
    <definedName name="_CAN798">#REF!</definedName>
    <definedName name="_CAN799">#REF!</definedName>
    <definedName name="_CAN8" localSheetId="26">#REF!</definedName>
    <definedName name="_CAN8" localSheetId="6">#REF!</definedName>
    <definedName name="_CAN8" localSheetId="5">#REF!</definedName>
    <definedName name="_CAN8">[4]PROCTOR!$B$9</definedName>
    <definedName name="_CAN80">#REF!</definedName>
    <definedName name="_CAN800">#REF!</definedName>
    <definedName name="_CAN801">#REF!</definedName>
    <definedName name="_CAN802">#REF!</definedName>
    <definedName name="_CAN803">#REF!</definedName>
    <definedName name="_CAN804">#REF!</definedName>
    <definedName name="_CAN805">#REF!</definedName>
    <definedName name="_CAN806">#REF!</definedName>
    <definedName name="_CAN807">#REF!</definedName>
    <definedName name="_CAN808">#REF!</definedName>
    <definedName name="_CAN809">#REF!</definedName>
    <definedName name="_CAN81">#REF!</definedName>
    <definedName name="_CAN810">#REF!</definedName>
    <definedName name="_CAN811">#REF!</definedName>
    <definedName name="_CAN812">#REF!</definedName>
    <definedName name="_CAN813">#REF!</definedName>
    <definedName name="_CAN814">#REF!</definedName>
    <definedName name="_CAN815">#REF!</definedName>
    <definedName name="_CAN816">#REF!</definedName>
    <definedName name="_CAN817">#REF!</definedName>
    <definedName name="_CAN818">#REF!</definedName>
    <definedName name="_CAN819">#REF!</definedName>
    <definedName name="_CAN82">#REF!</definedName>
    <definedName name="_CAN820">#REF!</definedName>
    <definedName name="_CAN821">#REF!</definedName>
    <definedName name="_CAN822">#REF!</definedName>
    <definedName name="_CAN823">#REF!</definedName>
    <definedName name="_CAN824">#REF!</definedName>
    <definedName name="_CAN825">#REF!</definedName>
    <definedName name="_CAN826">#REF!</definedName>
    <definedName name="_CAN827">#REF!</definedName>
    <definedName name="_CAN828">#REF!</definedName>
    <definedName name="_CAN829">#REF!</definedName>
    <definedName name="_CAN83">#REF!</definedName>
    <definedName name="_CAN830">#REF!</definedName>
    <definedName name="_CAN831">#REF!</definedName>
    <definedName name="_CAN832">#REF!</definedName>
    <definedName name="_CAN833">#REF!</definedName>
    <definedName name="_CAN834">#REF!</definedName>
    <definedName name="_CAN835">#REF!</definedName>
    <definedName name="_CAN836">#REF!</definedName>
    <definedName name="_CAN837">#REF!</definedName>
    <definedName name="_CAN838">#REF!</definedName>
    <definedName name="_CAN839">#REF!</definedName>
    <definedName name="_CAN84">#REF!</definedName>
    <definedName name="_CAN840">#REF!</definedName>
    <definedName name="_CAN841">#REF!</definedName>
    <definedName name="_CAN842">#REF!</definedName>
    <definedName name="_CAN843">#REF!</definedName>
    <definedName name="_CAN844">#REF!</definedName>
    <definedName name="_CAN845">#REF!</definedName>
    <definedName name="_CAN846">#REF!</definedName>
    <definedName name="_CAN847">#REF!</definedName>
    <definedName name="_CAN848">#REF!</definedName>
    <definedName name="_CAN849">#REF!</definedName>
    <definedName name="_CAN85">#REF!</definedName>
    <definedName name="_CAN850">#REF!</definedName>
    <definedName name="_CAN851">#REF!</definedName>
    <definedName name="_CAN852">#REF!</definedName>
    <definedName name="_CAN853">#REF!</definedName>
    <definedName name="_CAN854">#REF!</definedName>
    <definedName name="_CAN855">#REF!</definedName>
    <definedName name="_CAN856">#REF!</definedName>
    <definedName name="_CAN857">#REF!</definedName>
    <definedName name="_CAN858">#REF!</definedName>
    <definedName name="_CAN859">#REF!</definedName>
    <definedName name="_CAN86">#REF!</definedName>
    <definedName name="_CAN860">#REF!</definedName>
    <definedName name="_CAN861">#REF!</definedName>
    <definedName name="_CAN862">#REF!</definedName>
    <definedName name="_CAN863">#REF!</definedName>
    <definedName name="_CAN864">#REF!</definedName>
    <definedName name="_CAN865">#REF!</definedName>
    <definedName name="_CAN866">#REF!</definedName>
    <definedName name="_CAN867">#REF!</definedName>
    <definedName name="_CAN868">#REF!</definedName>
    <definedName name="_CAN869">#REF!</definedName>
    <definedName name="_CAN87">#REF!</definedName>
    <definedName name="_CAN870">#REF!</definedName>
    <definedName name="_CAN871">#REF!</definedName>
    <definedName name="_CAN872">#REF!</definedName>
    <definedName name="_CAN873">#REF!</definedName>
    <definedName name="_CAN874">#REF!</definedName>
    <definedName name="_CAN875">#REF!</definedName>
    <definedName name="_CAN876">#REF!</definedName>
    <definedName name="_CAN877">#REF!</definedName>
    <definedName name="_CAN878">#REF!</definedName>
    <definedName name="_CAN879">#REF!</definedName>
    <definedName name="_CAN88">#REF!</definedName>
    <definedName name="_CAN880">#REF!</definedName>
    <definedName name="_CAN881">#REF!</definedName>
    <definedName name="_CAN882">#REF!</definedName>
    <definedName name="_CAN883">#REF!</definedName>
    <definedName name="_CAN884">#REF!</definedName>
    <definedName name="_CAN885">#REF!</definedName>
    <definedName name="_CAN886">#REF!</definedName>
    <definedName name="_CAN887">#REF!</definedName>
    <definedName name="_CAN888">#REF!</definedName>
    <definedName name="_CAN889">#REF!</definedName>
    <definedName name="_CAN89">#REF!</definedName>
    <definedName name="_CAN890">#REF!</definedName>
    <definedName name="_CAN891">#REF!</definedName>
    <definedName name="_CAN892">#REF!</definedName>
    <definedName name="_CAN893">#REF!</definedName>
    <definedName name="_CAN894">#REF!</definedName>
    <definedName name="_CAN895">#REF!</definedName>
    <definedName name="_CAN896">#REF!</definedName>
    <definedName name="_CAN897">#REF!</definedName>
    <definedName name="_CAN898">#REF!</definedName>
    <definedName name="_CAN899">#REF!</definedName>
    <definedName name="_CAN9" localSheetId="26">#REF!</definedName>
    <definedName name="_CAN9" localSheetId="6">#REF!</definedName>
    <definedName name="_CAN9" localSheetId="5">#REF!</definedName>
    <definedName name="_CAN9">[4]PROCTOR!$B$10</definedName>
    <definedName name="_CAN90">#REF!</definedName>
    <definedName name="_CAN900">#REF!</definedName>
    <definedName name="_CAN901">#REF!</definedName>
    <definedName name="_CAN902">#REF!</definedName>
    <definedName name="_CAN903">#REF!</definedName>
    <definedName name="_CAN91">#REF!</definedName>
    <definedName name="_CAN92">#REF!</definedName>
    <definedName name="_CAN93">#REF!</definedName>
    <definedName name="_CAN94">#REF!</definedName>
    <definedName name="_CAN95">#REF!</definedName>
    <definedName name="_CAN96">#REF!</definedName>
    <definedName name="_CAN97">#REF!</definedName>
    <definedName name="_CAN98">#REF!</definedName>
    <definedName name="_CAN99">#REF!</definedName>
    <definedName name="_CCS1">#REF!</definedName>
    <definedName name="_cem124">#REF!</definedName>
    <definedName name="_CGS2">#REF!</definedName>
    <definedName name="_Closing_Balance_for_Branch" hidden="1">#REF!</definedName>
    <definedName name="_col1">#REF!</definedName>
    <definedName name="_col2">#REF!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CRMB55">#REF!</definedName>
    <definedName name="_cvc" hidden="1">#REF!</definedName>
    <definedName name="_d">#REF!</definedName>
    <definedName name="_d1">#REF!</definedName>
    <definedName name="_D100000">#REF!</definedName>
    <definedName name="_D1112" localSheetId="5">{"'照明目录'!$A$1:$H$31"}</definedName>
    <definedName name="_D1112">{"'照明目录'!$A$1:$H$31"}</definedName>
    <definedName name="_D70000">#REF!</definedName>
    <definedName name="_D80000">#REF!</definedName>
    <definedName name="_D90000">#REF!</definedName>
    <definedName name="_D99000">#REF!</definedName>
    <definedName name="_D990000">#REF!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6">#REF!</definedName>
    <definedName name="_DAT7">#REF!</definedName>
    <definedName name="_DAT8">#REF!</definedName>
    <definedName name="_DAT9">#REF!</definedName>
    <definedName name="_DDS1">#REF!</definedName>
    <definedName name="_dec05" localSheetId="26" hidden="1">{"'Sheet1'!$A$4386:$N$4591"}</definedName>
    <definedName name="_dec05" localSheetId="6" hidden="1">{"'Sheet1'!$A$4386:$N$4591"}</definedName>
    <definedName name="_dec05" localSheetId="5" hidden="1">{"'Sheet1'!$A$4386:$N$4591"}</definedName>
    <definedName name="_dec05" hidden="1">{"'Sheet1'!$A$4386:$N$4591"}</definedName>
    <definedName name="_dep123">#REF!</definedName>
    <definedName name="_dep123_17">#REF!</definedName>
    <definedName name="_DES">#REF!</definedName>
    <definedName name="_DET1">NA()</definedName>
    <definedName name="_DILL" hidden="1">#REF!</definedName>
    <definedName name="_Dist_Bin" localSheetId="26" hidden="1">#REF!</definedName>
    <definedName name="_Dist_Bin" localSheetId="6" hidden="1">#REF!</definedName>
    <definedName name="_Dist_Bin" localSheetId="5" hidden="1">#REF!</definedName>
    <definedName name="_Dist_Bin" hidden="1">#REF!</definedName>
    <definedName name="_Dist_Values" hidden="1">#REF!</definedName>
    <definedName name="_dk1" hidden="1">{#N/A,#N/A,FALSE,"COVER.XLS";#N/A,#N/A,FALSE,"RACT1.XLS";#N/A,#N/A,FALSE,"RACT2.XLS";#N/A,#N/A,FALSE,"ECCMP";#N/A,#N/A,FALSE,"WELDER.XLS"}</definedName>
    <definedName name="_dls1">#REF!</definedName>
    <definedName name="_dls2">#REF!</definedName>
    <definedName name="_dms1">#REF!</definedName>
    <definedName name="_dms2">#REF!</definedName>
    <definedName name="_EA1116" localSheetId="5">{"'照明目录'!$A$1:$H$31"}</definedName>
    <definedName name="_EA1116">{"'照明目录'!$A$1:$H$31"}</definedName>
    <definedName name="_ECC1">#REF!</definedName>
    <definedName name="_ECC2">#REF!</definedName>
    <definedName name="_ELE_CODE">#REF!</definedName>
    <definedName name="_EMOL">#REF!</definedName>
    <definedName name="_Emulsion">#REF!</definedName>
    <definedName name="_er1">#REF!</definedName>
    <definedName name="_ESC1">#REF!</definedName>
    <definedName name="_ewe1">#REF!</definedName>
    <definedName name="_Excel_BuiltIn_Print_Area_3_1">"'file:///C:/Documents%20and%20Settings/viral.soni/Desktop/KG%20IAR%202011-12%20final.xls'#$''.$B$2:$E$23"</definedName>
    <definedName name="_Exp1">#REF!</definedName>
    <definedName name="_f">#REF!</definedName>
    <definedName name="_f1">#REF!</definedName>
    <definedName name="_f3" localSheetId="26" hidden="1">{#N/A,#N/A,FALSE,"Aging Summary";#N/A,#N/A,FALSE,"Ratio Analysis";#N/A,#N/A,FALSE,"Test 120 Day Accts";#N/A,#N/A,FALSE,"Tickmarks"}</definedName>
    <definedName name="_f3" localSheetId="6" hidden="1">{#N/A,#N/A,FALSE,"Aging Summary";#N/A,#N/A,FALSE,"Ratio Analysis";#N/A,#N/A,FALSE,"Test 120 Day Accts";#N/A,#N/A,FALSE,"Tickmarks"}</definedName>
    <definedName name="_f3" localSheetId="5" hidden="1">{#N/A,#N/A,FALSE,"Aging Summary";#N/A,#N/A,FALSE,"Ratio Analysis";#N/A,#N/A,FALSE,"Test 120 Day Accts";#N/A,#N/A,FALSE,"Tickmarks"}</definedName>
    <definedName name="_f3" hidden="1">{#N/A,#N/A,FALSE,"Aging Summary";#N/A,#N/A,FALSE,"Ratio Analysis";#N/A,#N/A,FALSE,"Test 120 Day Accts";#N/A,#N/A,FALSE,"Tickmarks"}</definedName>
    <definedName name="_f329080">#REF!</definedName>
    <definedName name="_f4" localSheetId="26" hidden="1">{#N/A,#N/A,FALSE,"Aging Summary";#N/A,#N/A,FALSE,"Ratio Analysis";#N/A,#N/A,FALSE,"Test 120 Day Accts";#N/A,#N/A,FALSE,"Tickmarks"}</definedName>
    <definedName name="_f4" localSheetId="6" hidden="1">{#N/A,#N/A,FALSE,"Aging Summary";#N/A,#N/A,FALSE,"Ratio Analysis";#N/A,#N/A,FALSE,"Test 120 Day Accts";#N/A,#N/A,FALSE,"Tickmarks"}</definedName>
    <definedName name="_f4" localSheetId="5" hidden="1">{#N/A,#N/A,FALSE,"Aging Summary";#N/A,#N/A,FALSE,"Ratio Analysis";#N/A,#N/A,FALSE,"Test 120 Day Accts";#N/A,#N/A,FALSE,"Tickmarks"}</definedName>
    <definedName name="_f4" hidden="1">{#N/A,#N/A,FALSE,"Aging Summary";#N/A,#N/A,FALSE,"Ratio Analysis";#N/A,#N/A,FALSE,"Test 120 Day Accts";#N/A,#N/A,FALSE,"Tickmarks"}</definedName>
    <definedName name="_fac3">#REF!</definedName>
    <definedName name="_FEL1">NA()</definedName>
    <definedName name="_Fill" hidden="1">[7]BHANDUP!#REF!</definedName>
    <definedName name="_Fill_1">#REF!</definedName>
    <definedName name="_Fill_2">#REF!</definedName>
    <definedName name="_Fill1" hidden="1">#REF!</definedName>
    <definedName name="_xlnm._FilterDatabase" localSheetId="1" hidden="1">BOQ!$A$4:$L$72</definedName>
    <definedName name="_xlnm._FilterDatabase" localSheetId="20" hidden="1">'Boundary Stone'!$A$3:$H$247</definedName>
    <definedName name="_xlnm._FilterDatabase" localSheetId="18" hidden="1">Delineator!$A$3:$L$3</definedName>
    <definedName name="_xlnm._FilterDatabase" localSheetId="26" hidden="1">'[8]SP Break Up'!$A$6:$I$39</definedName>
    <definedName name="_xlnm._FilterDatabase" localSheetId="6" hidden="1">'[8]SP Break Up'!$A$6:$I$39</definedName>
    <definedName name="_xlnm._FilterDatabase" localSheetId="10" hidden="1">'Hazard Marker'!$A$2:$P$126</definedName>
    <definedName name="_xlnm._FilterDatabase" localSheetId="19" hidden="1">'KM, HM'!$A$3:$K$247</definedName>
    <definedName name="_xlnm._FilterDatabase" localSheetId="24" hidden="1">MBCB!$A$3:$S$3</definedName>
    <definedName name="_xlnm._FilterDatabase" localSheetId="5" hidden="1">'[8]SP Break Up'!$A$6:$I$39</definedName>
    <definedName name="_xlnm._FilterDatabase" localSheetId="17" hidden="1">'Road Studs'!$A$3:$P$286</definedName>
    <definedName name="_xlnm._FilterDatabase" localSheetId="8" hidden="1">'Traffic Sign'!$A$1:$M$34</definedName>
    <definedName name="_xlnm._FilterDatabase" hidden="1">#REF!</definedName>
    <definedName name="_g1">#REF!</definedName>
    <definedName name="_GEL1">NA()</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us1">#REF!</definedName>
    <definedName name="_hab1">#REF!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10" hidden="1">{#N/A,#N/A,TRUE,"Front";#N/A,#N/A,TRUE,"Simple Letter";#N/A,#N/A,TRUE,"Inside";#N/A,#N/A,TRUE,"Contents";#N/A,#N/A,TRUE,"Basis";#N/A,#N/A,TRUE,"Inclusions";#N/A,#N/A,TRUE,"Exclusions";#N/A,#N/A,TRUE,"Areas";#N/A,#N/A,TRUE,"Summary";#N/A,#N/A,TRUE,"Detail"}</definedName>
    <definedName name="_HPl1">#REF!</definedName>
    <definedName name="_hpm1">#REF!</definedName>
    <definedName name="_hsd3">#REF!</definedName>
    <definedName name="_HYD01">#REF!</definedName>
    <definedName name="_i">#REF!</definedName>
    <definedName name="_icg1">"$#REF!.$#REF!$#REF!"</definedName>
    <definedName name="_icg2">"$#REF!.$#REF!$#REF!"</definedName>
    <definedName name="_icg3">"$#REF!.$#REF!$#REF!"</definedName>
    <definedName name="_iNC1">#REF!</definedName>
    <definedName name="_Ind1">#REF!</definedName>
    <definedName name="_Ind3">#REF!</definedName>
    <definedName name="_Ind4">#REF!</definedName>
    <definedName name="_Iri1">#REF!</definedName>
    <definedName name="_Iri2">#REF!</definedName>
    <definedName name="_Iro1">#REF!</definedName>
    <definedName name="_Iro2">#REF!</definedName>
    <definedName name="_IV65537" localSheetId="26">NA()</definedName>
    <definedName name="_IV65537" localSheetId="6">NA()</definedName>
    <definedName name="_IV65537" localSheetId="5">NA()</definedName>
    <definedName name="_IV65537">'[1]Steel-Circular'!#REF!</definedName>
    <definedName name="_IX19">#REF!</definedName>
    <definedName name="_j">#REF!</definedName>
    <definedName name="_ja1">#REF!</definedName>
    <definedName name="_ja3">#REF!</definedName>
    <definedName name="_jj1">#REF!</definedName>
    <definedName name="_jkj" localSheetId="26" hidden="1">#REF!</definedName>
    <definedName name="_jkj" localSheetId="6" hidden="1">#REF!</definedName>
    <definedName name="_jkj" localSheetId="5" hidden="1">#REF!</definedName>
    <definedName name="_jkj" hidden="1">#REF!</definedName>
    <definedName name="_k">#REF!</definedName>
    <definedName name="_K02">#REF!=#REF!</definedName>
    <definedName name="_K03">#REF!</definedName>
    <definedName name="_k1" hidden="1">{"form-D1",#N/A,FALSE,"FORM-D1";"form-D1_amt",#N/A,FALSE,"FORM-D1"}</definedName>
    <definedName name="_k1_1" localSheetId="26" hidden="1">{"form-D1",#N/A,FALSE,"FORM-D1";"form-D1_amt",#N/A,FALSE,"FORM-D1"}</definedName>
    <definedName name="_k1_1" localSheetId="6" hidden="1">{"form-D1",#N/A,FALSE,"FORM-D1";"form-D1_amt",#N/A,FALSE,"FORM-D1"}</definedName>
    <definedName name="_k1_1" localSheetId="5" hidden="1">{"form-D1",#N/A,FALSE,"FORM-D1";"form-D1_amt",#N/A,FALSE,"FORM-D1"}</definedName>
    <definedName name="_k1_1" hidden="1">{"form-D1",#N/A,FALSE,"FORM-D1";"form-D1_amt",#N/A,FALSE,"FORM-D1"}</definedName>
    <definedName name="_k1_2" localSheetId="26" hidden="1">{"form-D1",#N/A,FALSE,"FORM-D1";"form-D1_amt",#N/A,FALSE,"FORM-D1"}</definedName>
    <definedName name="_k1_2" localSheetId="6" hidden="1">{"form-D1",#N/A,FALSE,"FORM-D1";"form-D1_amt",#N/A,FALSE,"FORM-D1"}</definedName>
    <definedName name="_k1_2" localSheetId="5" hidden="1">{"form-D1",#N/A,FALSE,"FORM-D1";"form-D1_amt",#N/A,FALSE,"FORM-D1"}</definedName>
    <definedName name="_k1_2" hidden="1">{"form-D1",#N/A,FALSE,"FORM-D1";"form-D1_amt",#N/A,FALSE,"FORM-D1"}</definedName>
    <definedName name="_k1_3" localSheetId="26" hidden="1">{"form-D1",#N/A,FALSE,"FORM-D1";"form-D1_amt",#N/A,FALSE,"FORM-D1"}</definedName>
    <definedName name="_k1_3" localSheetId="6" hidden="1">{"form-D1",#N/A,FALSE,"FORM-D1";"form-D1_amt",#N/A,FALSE,"FORM-D1"}</definedName>
    <definedName name="_k1_3" localSheetId="5" hidden="1">{"form-D1",#N/A,FALSE,"FORM-D1";"form-D1_amt",#N/A,FALSE,"FORM-D1"}</definedName>
    <definedName name="_k1_3" hidden="1">{"form-D1",#N/A,FALSE,"FORM-D1";"form-D1_amt",#N/A,FALSE,"FORM-D1"}</definedName>
    <definedName name="_k3" hidden="1">{"form-D1",#N/A,FALSE,"FORM-D1";"form-D1_amt",#N/A,FALSE,"FORM-D1"}</definedName>
    <definedName name="_Key1" hidden="1">#REF!</definedName>
    <definedName name="_Key2" hidden="1">#REF!</definedName>
    <definedName name="_Ki1">#REF!</definedName>
    <definedName name="_Ki2">#REF!</definedName>
    <definedName name="_KMM1">#REF!</definedName>
    <definedName name="_knr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b1">#REF!</definedName>
    <definedName name="_lb2">#REF!</definedName>
    <definedName name="_lcn1">#REF!</definedName>
    <definedName name="_le1">#REF!</definedName>
    <definedName name="_le4">#REF!</definedName>
    <definedName name="_lhs1">#REF!</definedName>
    <definedName name="_lin1">#REF!</definedName>
    <definedName name="_lin2">#REF!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 localSheetId="26">NA()</definedName>
    <definedName name="_ll17" localSheetId="6">NA()</definedName>
    <definedName name="_ll17" localSheetId="5">NA()</definedName>
    <definedName name="_ll17">#REF!</definedName>
    <definedName name="_ll17_1">"#REF!"</definedName>
    <definedName name="_ll17_12">"$#REF!.#REF!#REF!"</definedName>
    <definedName name="_ll17_7">"#REF!"</definedName>
    <definedName name="_ll17_8">"#REF!"</definedName>
    <definedName name="_LM">#REF!</definedName>
    <definedName name="_lm1">#REF!</definedName>
    <definedName name="_LMCODE">#REF!</definedName>
    <definedName name="_LMCODE1">#REF!</definedName>
    <definedName name="_LMCODE2">#REF!</definedName>
    <definedName name="_LS1">#REF!</definedName>
    <definedName name="_m">#REF!</definedName>
    <definedName name="_m1" localSheetId="26">NA()</definedName>
    <definedName name="_m1" localSheetId="6">NA()</definedName>
    <definedName name="_m1" localSheetId="5">NA()</definedName>
    <definedName name="_m1" hidden="1">{"form-D1",#N/A,FALSE,"FORM-D1";"form-D1_amt",#N/A,FALSE,"FORM-D1"}</definedName>
    <definedName name="_m20">#REF!</definedName>
    <definedName name="_m234">#REF!</definedName>
    <definedName name="_m35">#REF!</definedName>
    <definedName name="_mac2">200</definedName>
    <definedName name="_MAN1" localSheetId="26">#REF!</definedName>
    <definedName name="_MAN1" localSheetId="6">#REF!</definedName>
    <definedName name="_MAN1" localSheetId="5">#REF!</definedName>
    <definedName name="_man1" hidden="1">#REF!</definedName>
    <definedName name="_mas23" hidden="1">{"'Sheet1'!$A$4386:$N$4591"}</definedName>
    <definedName name="_MCC3" localSheetId="26" hidden="1">{#N/A,#N/A,FALSE,"CCTV"}</definedName>
    <definedName name="_MCC3" localSheetId="6" hidden="1">{#N/A,#N/A,FALSE,"CCTV"}</definedName>
    <definedName name="_MCC3" localSheetId="5" hidden="1">{#N/A,#N/A,FALSE,"CCTV"}</definedName>
    <definedName name="_MCC3" hidden="1">{#N/A,#N/A,FALSE,"CCTV"}</definedName>
    <definedName name="_mf2">#REF!</definedName>
    <definedName name="_mf3">#REF!</definedName>
    <definedName name="_MG1">NA()</definedName>
    <definedName name="_mix10">4.5</definedName>
    <definedName name="_mix15">264/50</definedName>
    <definedName name="_mix20">330/50</definedName>
    <definedName name="_mix30">360/50</definedName>
    <definedName name="_mix40">450/50</definedName>
    <definedName name="_mk">#REF!</definedName>
    <definedName name="_mk2">#REF!</definedName>
    <definedName name="_mm1">#REF!</definedName>
    <definedName name="_mm2">#REF!</definedName>
    <definedName name="_mm3">#REF!</definedName>
    <definedName name="_mnk1">#REF!</definedName>
    <definedName name="_MPF1">#REF!</definedName>
    <definedName name="_MPF2">#REF!</definedName>
    <definedName name="_MPF3">#REF!</definedName>
    <definedName name="_ms04">#REF!</definedName>
    <definedName name="_Mzd1">#REF!</definedName>
    <definedName name="_n12">#REF!</definedName>
    <definedName name="_nbr1">#REF!</definedName>
    <definedName name="_nbr2">#REF!</definedName>
    <definedName name="_new1">#REF!</definedName>
    <definedName name="_new4">#REF!</definedName>
    <definedName name="_nm1">#REF!</definedName>
    <definedName name="_nm2">#REF!</definedName>
    <definedName name="_No1">#REF!</definedName>
    <definedName name="_No2">#REF!</definedName>
    <definedName name="_No3">#REF!</definedName>
    <definedName name="_np3" localSheetId="26">NA()</definedName>
    <definedName name="_np3" localSheetId="6">NA()</definedName>
    <definedName name="_np3" localSheetId="5">NA()</definedName>
    <definedName name="_np3">'[2]Material '!$G$50</definedName>
    <definedName name="_ns1" hidden="1">{#N/A,#N/A,FALSE,"COVER1.XLS ";#N/A,#N/A,FALSE,"RACT1.XLS";#N/A,#N/A,FALSE,"RACT2.XLS";#N/A,#N/A,FALSE,"ECCMP";#N/A,#N/A,FALSE,"WELDER.XLS"}</definedName>
    <definedName name="_NSO2" localSheetId="26" hidden="1">{"'Sheet1'!$L$16"}</definedName>
    <definedName name="_NSO2" localSheetId="6" hidden="1">{"'Sheet1'!$L$16"}</definedName>
    <definedName name="_NSO2" localSheetId="5" hidden="1">{"'Sheet1'!$L$16"}</definedName>
    <definedName name="_NSO2" hidden="1">{"'Sheet1'!$L$16"}</definedName>
    <definedName name="_O03">#REF!=#REF!</definedName>
    <definedName name="_obm1">#REF!</definedName>
    <definedName name="_obm2">#REF!</definedName>
    <definedName name="_obm3">#REF!</definedName>
    <definedName name="_obm4">#REF!</definedName>
    <definedName name="_od001">#REF!</definedName>
    <definedName name="_od1">#REF!</definedName>
    <definedName name="_Od3">#REF!</definedName>
    <definedName name="_Od4">#REF!</definedName>
    <definedName name="_OH_PM1">#REF!</definedName>
    <definedName name="_OLD_BOQ1">#REF!</definedName>
    <definedName name="_OP2">NA()</definedName>
    <definedName name="_Order1" hidden="1">255</definedName>
    <definedName name="_Order2" hidden="1">0</definedName>
    <definedName name="_osf1">#REF!</definedName>
    <definedName name="_osf2">#REF!</definedName>
    <definedName name="_osf3">#REF!</definedName>
    <definedName name="_osf4">#REF!</definedName>
    <definedName name="_OVERHEADS1">#REF!</definedName>
    <definedName name="_PAG2">!$A$73:$E$140</definedName>
    <definedName name="_PAINT">#REF!</definedName>
    <definedName name="_PAINT_AREA1">#REF!</definedName>
    <definedName name="_PAINT_DATA1">#REF!</definedName>
    <definedName name="_PAINT1">#REF!</definedName>
    <definedName name="_pam01">#REF!</definedName>
    <definedName name="_Parse_In" hidden="1">#REF!</definedName>
    <definedName name="_Parse_Out" hidden="1">#REF!</definedName>
    <definedName name="_PB1">#REF!</definedName>
    <definedName name="_pcc1">#REF!</definedName>
    <definedName name="_pcc2">#REF!</definedName>
    <definedName name="_pcc5">#REF!</definedName>
    <definedName name="_pcc6">#REF!</definedName>
    <definedName name="_pcSlicerSheet_Slicer1" localSheetId="26" hidden="1">#REF!</definedName>
    <definedName name="_pcSlicerSheet_Slicer1" localSheetId="6" hidden="1">#REF!</definedName>
    <definedName name="_pcSlicerSheet_Slicer1" localSheetId="5" hidden="1">#REF!</definedName>
    <definedName name="_pcSlicerSheet_Slicer1" hidden="1">#REF!</definedName>
    <definedName name="_pcSlicerSheet1_Slicer1" hidden="1">#REF!</definedName>
    <definedName name="_pcSlicerSheet1_Slicer2" localSheetId="26" hidden="1">#REF!</definedName>
    <definedName name="_pcSlicerSheet1_Slicer2" localSheetId="6" hidden="1">#REF!</definedName>
    <definedName name="_pcSlicerSheet1_Slicer2" localSheetId="5" hidden="1">#REF!</definedName>
    <definedName name="_pcSlicerSheet1_Slicer2" hidden="1">#REF!</definedName>
    <definedName name="_pd1">#REF!</definedName>
    <definedName name="_pd1_17">#REF!</definedName>
    <definedName name="_pd2">#REF!</definedName>
    <definedName name="_pd2_17">#REF!</definedName>
    <definedName name="_pdh1">#REF!</definedName>
    <definedName name="_pdh2">#REF!</definedName>
    <definedName name="_pdl1">#REF!</definedName>
    <definedName name="_pdl2">#REF!</definedName>
    <definedName name="_pdw1">#REF!</definedName>
    <definedName name="_pdw2">#REF!</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il1">#REF!</definedName>
    <definedName name="_Pil2">#REF!</definedName>
    <definedName name="_PKS489">#REF!</definedName>
    <definedName name="_PM1">#REF!</definedName>
    <definedName name="_PM2">#REF!</definedName>
    <definedName name="_POWER">#REF!</definedName>
    <definedName name="_POWER1">#REF!</definedName>
    <definedName name="_PP1">#REF!</definedName>
    <definedName name="_PP2">#REF!</definedName>
    <definedName name="_PP3">#REF!</definedName>
    <definedName name="_PPRA1..D60_G_E">#REF!</definedName>
    <definedName name="_PPRA1..L60_G_E">#REF!</definedName>
    <definedName name="_PPRA1..L61_G">#REF!</definedName>
    <definedName name="_PPRA1..L61_G_E">#REF!</definedName>
    <definedName name="_PPRA62..D121_G">#REF!</definedName>
    <definedName name="_PPRA62..L121_G">#REF!</definedName>
    <definedName name="_PPS1">#REF!</definedName>
    <definedName name="_PPS2">#REF!</definedName>
    <definedName name="_PPS3">#REF!</definedName>
    <definedName name="_PRN1" hidden="1">{#N/A,#N/A,FALSE,"COVER.XLS";#N/A,#N/A,FALSE,"RACT1.XLS";#N/A,#N/A,FALSE,"RACT2.XLS";#N/A,#N/A,FALSE,"ECCMP";#N/A,#N/A,FALSE,"WELDER.XLS"}</definedName>
    <definedName name="_PROVISION">#REF!</definedName>
    <definedName name="_PROVISION1">#REF!</definedName>
    <definedName name="_ptb1">#REF!</definedName>
    <definedName name="_pvc100">#REF!</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QTY1">#REF!</definedName>
    <definedName name="_ｑ部課つき作成">#REF!</definedName>
    <definedName name="_r">#REF!</definedName>
    <definedName name="_Ra1">#REF!</definedName>
    <definedName name="_Ra2">#REF!</definedName>
    <definedName name="_Ra3">#REF!</definedName>
    <definedName name="_ra4">#REF!</definedName>
    <definedName name="_RATE_CODE1">#REF!</definedName>
    <definedName name="_RATE1">#REF!</definedName>
    <definedName name="_rb70">#REF!</definedName>
    <definedName name="_rcc1">#REF!</definedName>
    <definedName name="_rcc2">#REF!</definedName>
    <definedName name="_rcc3">#REF!</definedName>
    <definedName name="_rcc4">#REF!</definedName>
    <definedName name="_rcc5">#REF!</definedName>
    <definedName name="_Re1">#REF!</definedName>
    <definedName name="_Regression_Int" hidden="1">1</definedName>
    <definedName name="_Regression_Out" hidden="1">#REF!</definedName>
    <definedName name="_Regression_X" hidden="1">#REF!</definedName>
    <definedName name="_Regression_Y" hidden="1">#REF!</definedName>
    <definedName name="_rf70">#REF!</definedName>
    <definedName name="_RM1">#REF!</definedName>
    <definedName name="_RM2">#REF!</definedName>
    <definedName name="_RM3">#REF!</definedName>
    <definedName name="_ROCE">#REF!</definedName>
    <definedName name="_ROCE1">#REF!</definedName>
    <definedName name="_ROCE2">#REF!</definedName>
    <definedName name="_ROI1">#REF!</definedName>
    <definedName name="_ROI2">#REF!</definedName>
    <definedName name="_Rs1">#REF!</definedName>
    <definedName name="_RSE2">#REF!</definedName>
    <definedName name="_rt1233">#REF!</definedName>
    <definedName name="_s">#REF!</definedName>
    <definedName name="_S3">#REF!</definedName>
    <definedName name="_s41" hidden="1">{"form-D1",#N/A,FALSE,"FORM-D1";"form-D1_amt",#N/A,FALSE,"FORM-D1"}</definedName>
    <definedName name="_s41_1" localSheetId="26" hidden="1">{"form-D1",#N/A,FALSE,"FORM-D1";"form-D1_amt",#N/A,FALSE,"FORM-D1"}</definedName>
    <definedName name="_s41_1" localSheetId="6" hidden="1">{"form-D1",#N/A,FALSE,"FORM-D1";"form-D1_amt",#N/A,FALSE,"FORM-D1"}</definedName>
    <definedName name="_s41_1" localSheetId="5" hidden="1">{"form-D1",#N/A,FALSE,"FORM-D1";"form-D1_amt",#N/A,FALSE,"FORM-D1"}</definedName>
    <definedName name="_s41_1" hidden="1">{"form-D1",#N/A,FALSE,"FORM-D1";"form-D1_amt",#N/A,FALSE,"FORM-D1"}</definedName>
    <definedName name="_s41_2" localSheetId="26" hidden="1">{"form-D1",#N/A,FALSE,"FORM-D1";"form-D1_amt",#N/A,FALSE,"FORM-D1"}</definedName>
    <definedName name="_s41_2" localSheetId="6" hidden="1">{"form-D1",#N/A,FALSE,"FORM-D1";"form-D1_amt",#N/A,FALSE,"FORM-D1"}</definedName>
    <definedName name="_s41_2" localSheetId="5" hidden="1">{"form-D1",#N/A,FALSE,"FORM-D1";"form-D1_amt",#N/A,FALSE,"FORM-D1"}</definedName>
    <definedName name="_s41_2" hidden="1">{"form-D1",#N/A,FALSE,"FORM-D1";"form-D1_amt",#N/A,FALSE,"FORM-D1"}</definedName>
    <definedName name="_s41_3" localSheetId="26" hidden="1">{"form-D1",#N/A,FALSE,"FORM-D1";"form-D1_amt",#N/A,FALSE,"FORM-D1"}</definedName>
    <definedName name="_s41_3" localSheetId="6" hidden="1">{"form-D1",#N/A,FALSE,"FORM-D1";"form-D1_amt",#N/A,FALSE,"FORM-D1"}</definedName>
    <definedName name="_s41_3" localSheetId="5" hidden="1">{"form-D1",#N/A,FALSE,"FORM-D1";"form-D1_amt",#N/A,FALSE,"FORM-D1"}</definedName>
    <definedName name="_s41_3" hidden="1">{"form-D1",#N/A,FALSE,"FORM-D1";"form-D1_amt",#N/A,FALSE,"FORM-D1"}</definedName>
    <definedName name="_SBB1">#REF!</definedName>
    <definedName name="_SBB2">#REF!</definedName>
    <definedName name="_SBB3">#REF!</definedName>
    <definedName name="_SBB4">#REF!</definedName>
    <definedName name="_SBB5">#REF!</definedName>
    <definedName name="_sbm1">#REF!</definedName>
    <definedName name="_sbm2">#REF!</definedName>
    <definedName name="_sbm3">#REF!</definedName>
    <definedName name="_sbm4">#REF!</definedName>
    <definedName name="_SCH_CON">#REF!</definedName>
    <definedName name="_SCH_CON1">#REF!</definedName>
    <definedName name="_SCH_CSH_OF">#REF!</definedName>
    <definedName name="_SCH_CSH_OF1">#REF!</definedName>
    <definedName name="_SCH_DIRSTAF">#REF!</definedName>
    <definedName name="_SCH_DIRSTAF1">#REF!</definedName>
    <definedName name="_SCH_INDIRSTAF">#REF!</definedName>
    <definedName name="_SCH_INDIRSTAF1">#REF!</definedName>
    <definedName name="_SCH_PM">#REF!</definedName>
    <definedName name="_SCH_PM1">#REF!</definedName>
    <definedName name="_SCH_WC_CF">#REF!</definedName>
    <definedName name="_SCH_WC_CF1">#REF!</definedName>
    <definedName name="_SCH_WC_CF2">#REF!</definedName>
    <definedName name="_SCH1" localSheetId="26" hidden="1">{#N/A,#N/A,FALSE,"Aging Summary";#N/A,#N/A,FALSE,"Ratio Analysis";#N/A,#N/A,FALSE,"Test 120 Day Accts";#N/A,#N/A,FALSE,"Tickmarks"}</definedName>
    <definedName name="_SCH1" localSheetId="6" hidden="1">{#N/A,#N/A,FALSE,"Aging Summary";#N/A,#N/A,FALSE,"Ratio Analysis";#N/A,#N/A,FALSE,"Test 120 Day Accts";#N/A,#N/A,FALSE,"Tickmarks"}</definedName>
    <definedName name="_SCH1" localSheetId="5" hidden="1">{#N/A,#N/A,FALSE,"Aging Summary";#N/A,#N/A,FALSE,"Ratio Analysis";#N/A,#N/A,FALSE,"Test 120 Day Accts";#N/A,#N/A,FALSE,"Tickmarks"}</definedName>
    <definedName name="_SCH1" hidden="1">{#N/A,#N/A,FALSE,"Aging Summary";#N/A,#N/A,FALSE,"Ratio Analysis";#N/A,#N/A,FALSE,"Test 120 Day Accts";#N/A,#N/A,FALSE,"Tickmarks"}</definedName>
    <definedName name="_SCH2" localSheetId="26" hidden="1">{#N/A,#N/A,FALSE,"Aging Summary";#N/A,#N/A,FALSE,"Ratio Analysis";#N/A,#N/A,FALSE,"Test 120 Day Accts";#N/A,#N/A,FALSE,"Tickmarks"}</definedName>
    <definedName name="_SCH2" localSheetId="6" hidden="1">{#N/A,#N/A,FALSE,"Aging Summary";#N/A,#N/A,FALSE,"Ratio Analysis";#N/A,#N/A,FALSE,"Test 120 Day Accts";#N/A,#N/A,FALSE,"Tickmarks"}</definedName>
    <definedName name="_SCH2" localSheetId="5" hidden="1">{#N/A,#N/A,FALSE,"Aging Summary";#N/A,#N/A,FALSE,"Ratio Analysis";#N/A,#N/A,FALSE,"Test 120 Day Accts";#N/A,#N/A,FALSE,"Tickmarks"}</definedName>
    <definedName name="_SCH2" hidden="1">{#N/A,#N/A,FALSE,"Aging Summary";#N/A,#N/A,FALSE,"Ratio Analysis";#N/A,#N/A,FALSE,"Test 120 Day Accts";#N/A,#N/A,FALSE,"Tickmarks"}</definedName>
    <definedName name="_SecI1">#REF!</definedName>
    <definedName name="_sep3">#REF!</definedName>
    <definedName name="_ses2">#REF!</definedName>
    <definedName name="_ses3">#REF!</definedName>
    <definedName name="_ses4">#REF!</definedName>
    <definedName name="_SexIII1">#REF!</definedName>
    <definedName name="_SH1">#REF!</definedName>
    <definedName name="_SH2">#REF!</definedName>
    <definedName name="_SH3">#REF!</definedName>
    <definedName name="_SH4">#REF!</definedName>
    <definedName name="_SH5">#REF!</definedName>
    <definedName name="_she1">#REF!</definedName>
    <definedName name="_she2">#REF!</definedName>
    <definedName name="_SHH1">#REF!</definedName>
    <definedName name="_SHH2">#REF!</definedName>
    <definedName name="_SHH3">#REF!</definedName>
    <definedName name="_shr28">#REF!</definedName>
    <definedName name="_shr56">#REF!</definedName>
    <definedName name="_shr7">#REF!</definedName>
    <definedName name="_sla1">#REF!</definedName>
    <definedName name="_sla2">#REF!</definedName>
    <definedName name="_sla4">#REF!</definedName>
    <definedName name="_Sort" hidden="1">#REF!</definedName>
    <definedName name="_srb1">#REF!</definedName>
    <definedName name="_srb2">#REF!</definedName>
    <definedName name="_SSC1" localSheetId="26" hidden="1">{"'Typical Costs Estimates'!$C$158:$H$161"}</definedName>
    <definedName name="_SSC1" localSheetId="6" hidden="1">{"'Typical Costs Estimates'!$C$158:$H$161"}</definedName>
    <definedName name="_SSC1" localSheetId="5" hidden="1">{"'Typical Costs Estimates'!$C$158:$H$161"}</definedName>
    <definedName name="_SSC1" hidden="1">{"'Typical Costs Estimates'!$C$158:$H$161"}</definedName>
    <definedName name="_ssf1">#REF!</definedName>
    <definedName name="_ssf2">#REF!</definedName>
    <definedName name="_ssf3">#REF!</definedName>
    <definedName name="_ssf4">#REF!</definedName>
    <definedName name="_st1">#REF!</definedName>
    <definedName name="_st2">#REF!</definedName>
    <definedName name="_st3">#REF!</definedName>
    <definedName name="_st4">#REF!</definedName>
    <definedName name="_st5">#REF!</definedName>
    <definedName name="_std1">#REF!</definedName>
    <definedName name="_sub20">#REF!</definedName>
    <definedName name="_SUM1">#REF!</definedName>
    <definedName name="_SUMMARY">#REF!</definedName>
    <definedName name="_sUMMARY1">#REF!</definedName>
    <definedName name="_sw1">#REF!</definedName>
    <definedName name="_sy14">#REF!</definedName>
    <definedName name="_t">#REF!</definedName>
    <definedName name="_TAB">#REF!</definedName>
    <definedName name="_tab1">#REF!</definedName>
    <definedName name="_tab2">#REF!</definedName>
    <definedName name="_Table1_In1" localSheetId="26" hidden="1">#REF!</definedName>
    <definedName name="_Table1_In1" localSheetId="6" hidden="1">#REF!</definedName>
    <definedName name="_Table1_In1" localSheetId="5" hidden="1">#REF!</definedName>
    <definedName name="_Table1_In1" hidden="1">#REF!</definedName>
    <definedName name="_Table1_Out" localSheetId="26" hidden="1">#REF!</definedName>
    <definedName name="_Table1_Out" localSheetId="6" hidden="1">#REF!</definedName>
    <definedName name="_Table1_Out" localSheetId="5" hidden="1">#REF!</definedName>
    <definedName name="_Table1_Out" hidden="1">#REF!</definedName>
    <definedName name="_Table2_In1" hidden="1">#REF!</definedName>
    <definedName name="_Table2_In2" hidden="1">#REF!</definedName>
    <definedName name="_Table2_Out" hidden="1">#REF!</definedName>
    <definedName name="_tb303">#REF!</definedName>
    <definedName name="_TC2" hidden="1">{"form-D1",#N/A,FALSE,"FORM-D1";"form-D1_amt",#N/A,FALSE,"FORM-D1"}</definedName>
    <definedName name="_TCS1">#REF!</definedName>
    <definedName name="_TCS2">#REF!</definedName>
    <definedName name="_te1">#REF!</definedName>
    <definedName name="_tf1">#REF!</definedName>
    <definedName name="_tf1_17">#REF!</definedName>
    <definedName name="_tf2">#REF!</definedName>
    <definedName name="_tf2_17">#REF!</definedName>
    <definedName name="_tf3">#REF!</definedName>
    <definedName name="_tf3_17">#REF!</definedName>
    <definedName name="_tf4">#REF!</definedName>
    <definedName name="_tf4_17">#REF!</definedName>
    <definedName name="_tfd1">#REF!</definedName>
    <definedName name="_tfd1_17">#REF!</definedName>
    <definedName name="_tfd2">#REF!</definedName>
    <definedName name="_tfd2_17">#REF!</definedName>
    <definedName name="_tfd3">#REF!</definedName>
    <definedName name="_tfd3_17">#REF!</definedName>
    <definedName name="_tfd4">#REF!</definedName>
    <definedName name="_tfd4_17">#REF!</definedName>
    <definedName name="_th_week_water_transp_habs">#REF!</definedName>
    <definedName name="_thk1">#REF!</definedName>
    <definedName name="_thk2">#REF!</definedName>
    <definedName name="_tm1">#REF!</definedName>
    <definedName name="_tm2">#REF!</definedName>
    <definedName name="_TOP_SHT">#REF!</definedName>
    <definedName name="_TOP_SHT1">#REF!</definedName>
    <definedName name="_TOT1">#REF!</definedName>
    <definedName name="_TOT2">#REF!</definedName>
    <definedName name="_TP1">#REF!</definedName>
    <definedName name="_TP2">#REF!</definedName>
    <definedName name="_tr1">#REF!</definedName>
    <definedName name="_tr1_17">#REF!</definedName>
    <definedName name="_tr1800">#REF!</definedName>
    <definedName name="_tr2">#REF!</definedName>
    <definedName name="_tr2_17">#REF!</definedName>
    <definedName name="_tr3">#REF!</definedName>
    <definedName name="_tr3_17">#REF!</definedName>
    <definedName name="_tr6001">#REF!</definedName>
    <definedName name="_tr900">#REF!</definedName>
    <definedName name="_trd1">#REF!</definedName>
    <definedName name="_trd1_17">#REF!</definedName>
    <definedName name="_trd2">#REF!</definedName>
    <definedName name="_trd2_17">#REF!</definedName>
    <definedName name="_trd3">#REF!</definedName>
    <definedName name="_trd3_17">#REF!</definedName>
    <definedName name="_TX1">#REF!</definedName>
    <definedName name="_ugt3">#REF!</definedName>
    <definedName name="_UP4" localSheetId="26" hidden="1">{"Daily Survey Report",#N/A,FALSE,"Daily"}</definedName>
    <definedName name="_UP4" localSheetId="6" hidden="1">{"Daily Survey Report",#N/A,FALSE,"Daily"}</definedName>
    <definedName name="_UP4" localSheetId="5" hidden="1">{"Daily Survey Report",#N/A,FALSE,"Daily"}</definedName>
    <definedName name="_UP4" hidden="1">{"Daily Survey Report",#N/A,FALSE,"Daily"}</definedName>
    <definedName name="_us1">#REF!</definedName>
    <definedName name="_utl3">#REF!</definedName>
    <definedName name="_V1">#REF!</definedName>
    <definedName name="_V2">#REF!</definedName>
    <definedName name="_vc3">#REF!</definedName>
    <definedName name="_VEH1">#REF!</definedName>
    <definedName name="_VEH2">#REF!</definedName>
    <definedName name="_VehicleCategory_">#REF!</definedName>
    <definedName name="_wal1">#REF!</definedName>
    <definedName name="_wal2">#REF!</definedName>
    <definedName name="_wal3">#REF!</definedName>
    <definedName name="_wb1" hidden="1">{"form-D1",#N/A,FALSE,"FORM-D1";"form-D1_amt",#N/A,FALSE,"FORM-D1"}</definedName>
    <definedName name="_wb2" hidden="1">{"form-D1",#N/A,FALSE,"FORM-D1";"form-D1_amt",#N/A,FALSE,"FORM-D1"}</definedName>
    <definedName name="_WCDC1..J60_">#REF!</definedName>
    <definedName name="_WCDC1..J61_">#REF!</definedName>
    <definedName name="_WCDC62..J121_">#REF!</definedName>
    <definedName name="_WCDE1..L60_">#REF!</definedName>
    <definedName name="_WCDE62..L121_">#REF!</definedName>
    <definedName name="_wcg1">#REF!</definedName>
    <definedName name="_WCHC1..J60_">#REF!</definedName>
    <definedName name="_WCHC1..J61_">#REF!</definedName>
    <definedName name="_WCHC62..J121_">#REF!</definedName>
    <definedName name="_WCHE1..L60_">#REF!</definedName>
    <definedName name="_WCHE62..L121_">#REF!</definedName>
    <definedName name="_WD2">NA()</definedName>
    <definedName name="_wep4">#REF!</definedName>
    <definedName name="_WN7" hidden="1">{#N/A,#N/A,FALSE,"MODULE3"}</definedName>
    <definedName name="_WN7_1" localSheetId="26" hidden="1">{#N/A,#N/A,FALSE,"MODULE3"}</definedName>
    <definedName name="_WN7_1" localSheetId="6" hidden="1">{#N/A,#N/A,FALSE,"MODULE3"}</definedName>
    <definedName name="_WN7_1" localSheetId="5" hidden="1">{#N/A,#N/A,FALSE,"MODULE3"}</definedName>
    <definedName name="_WN7_1" hidden="1">{#N/A,#N/A,FALSE,"MODULE3"}</definedName>
    <definedName name="_WN7_2" localSheetId="26" hidden="1">{#N/A,#N/A,FALSE,"MODULE3"}</definedName>
    <definedName name="_WN7_2" localSheetId="6" hidden="1">{#N/A,#N/A,FALSE,"MODULE3"}</definedName>
    <definedName name="_WN7_2" localSheetId="5" hidden="1">{#N/A,#N/A,FALSE,"MODULE3"}</definedName>
    <definedName name="_WN7_2" hidden="1">{#N/A,#N/A,FALSE,"MODULE3"}</definedName>
    <definedName name="_WN7_3" localSheetId="26" hidden="1">{#N/A,#N/A,FALSE,"MODULE3"}</definedName>
    <definedName name="_WN7_3" localSheetId="6" hidden="1">{#N/A,#N/A,FALSE,"MODULE3"}</definedName>
    <definedName name="_WN7_3" localSheetId="5" hidden="1">{#N/A,#N/A,FALSE,"MODULE3"}</definedName>
    <definedName name="_WN7_3" hidden="1">{#N/A,#N/A,FALSE,"MODULE3"}</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rn2" hidden="1">{"form-D1",#N/A,FALSE,"FORM-D1";"form-D1_amt",#N/A,FALSE,"FORM-D1"}</definedName>
    <definedName name="_WRN3" hidden="1">{#N/A,#N/A,FALSE,"consu_cover";#N/A,#N/A,FALSE,"consu_strategy";#N/A,#N/A,FALSE,"consu_flow";#N/A,#N/A,FALSE,"Summary_reqmt";#N/A,#N/A,FALSE,"field_ppg";#N/A,#N/A,FALSE,"ppg_shop";#N/A,#N/A,FALSE,"strl";#N/A,#N/A,FALSE,"tankages";#N/A,#N/A,FALSE,"gases"}</definedName>
    <definedName name="_x1">#REF!</definedName>
    <definedName name="_x1_20">#REF!</definedName>
    <definedName name="_x2_100">#REF!</definedName>
    <definedName name="_x2_20">#REF!</definedName>
    <definedName name="_xh2256">#REF!</definedName>
    <definedName name="_xh2506">#REF!</definedName>
    <definedName name="_xh2806">#REF!</definedName>
    <definedName name="_xh3156">#REF!</definedName>
    <definedName name="_xh634">#REF!</definedName>
    <definedName name="_xk7100">#REF!</definedName>
    <definedName name="_xk7150">#REF!</definedName>
    <definedName name="_xk7250">#REF!</definedName>
    <definedName name="_xk7300">#REF!</definedName>
    <definedName name="_xlcn.WorksheetConnection_IntialS4.xlsxTable41" hidden="1">#N/A</definedName>
    <definedName name="_xp11010">#REF!</definedName>
    <definedName name="_xp1104">#REF!</definedName>
    <definedName name="_xp1106">#REF!</definedName>
    <definedName name="_xp1254">#REF!</definedName>
    <definedName name="_xp1256">#REF!</definedName>
    <definedName name="_xp14010">#REF!</definedName>
    <definedName name="_xp1404">#REF!</definedName>
    <definedName name="_xp1406">#REF!</definedName>
    <definedName name="_xp1604">#REF!</definedName>
    <definedName name="_xp1606">#REF!</definedName>
    <definedName name="_xp1804">#REF!</definedName>
    <definedName name="_xp1806">#REF!</definedName>
    <definedName name="_xp2006">#REF!</definedName>
    <definedName name="_xp6310">#REF!</definedName>
    <definedName name="_xp636">#REF!</definedName>
    <definedName name="_xp7510">#REF!</definedName>
    <definedName name="_xp754">#REF!</definedName>
    <definedName name="_xp756">#REF!</definedName>
    <definedName name="_xp9010">#REF!</definedName>
    <definedName name="_xp904">#REF!</definedName>
    <definedName name="_xp906">#REF!</definedName>
    <definedName name="_xx1" localSheetId="26">{"'Typical Costs Estimates'!$C$158:$H$161"}</definedName>
    <definedName name="_xx1" localSheetId="6">{"'Typical Costs Estimates'!$C$158:$H$161"}</definedName>
    <definedName name="_xx1" localSheetId="5">{"'Typical Costs Estimates'!$C$158:$H$161"}</definedName>
    <definedName name="_xx1" hidden="1">{"'Typical Costs Estimates'!$C$158:$H$161"}</definedName>
    <definedName name="_y1_100">#REF!</definedName>
    <definedName name="_y1_20">#REF!</definedName>
    <definedName name="_y2_100">#REF!</definedName>
    <definedName name="_y2_20">#REF!</definedName>
    <definedName name="_yy10">#REF!</definedName>
    <definedName name="_yy15">#REF!</definedName>
    <definedName name="_ZS3" localSheetId="5">{"'Sheet2'!$J$118:$J$123","'Sheet2'!$J$133"}</definedName>
    <definedName name="_ZS3">{"'Sheet2'!$J$118:$J$123","'Sheet2'!$J$133"}</definedName>
    <definedName name="《_投資有価証券の時価について__">#REF!</definedName>
    <definedName name="・・・">#REF!</definedName>
    <definedName name="a">#REF!</definedName>
    <definedName name="a.">#REF!</definedName>
    <definedName name="a._Trimmer">#REF!</definedName>
    <definedName name="a._Trimmer_1">#REF!</definedName>
    <definedName name="a._Trimmer_2">#REF!</definedName>
    <definedName name="A.1">#REF!</definedName>
    <definedName name="A.2">#REF!</definedName>
    <definedName name="A.3">#REF!</definedName>
    <definedName name="A.3_17">#REF!</definedName>
    <definedName name="A.4">#REF!</definedName>
    <definedName name="A.R">#REF!</definedName>
    <definedName name="a___0">#REF!</definedName>
    <definedName name="a___13">#REF!</definedName>
    <definedName name="a__Labour_charges_for_cutting_bending__welding_including_materials.">#REF!</definedName>
    <definedName name="a__Labour_charges_for_cutting_bending__welding_including_materials._1">#REF!</definedName>
    <definedName name="a__Labour_charges_for_cutting_bending__welding_including_materials._2">#REF!</definedName>
    <definedName name="a_1">"#REF!"</definedName>
    <definedName name="a_12">"$#REF!.#REF!#REF!"</definedName>
    <definedName name="A_23">#REF!</definedName>
    <definedName name="a_3" localSheetId="26" hidden="1">{"'Bill No. 7'!$A$1:$G$32"}</definedName>
    <definedName name="a_3" localSheetId="6" hidden="1">{"'Bill No. 7'!$A$1:$G$32"}</definedName>
    <definedName name="a_3" localSheetId="5" hidden="1">{"'Bill No. 7'!$A$1:$G$32"}</definedName>
    <definedName name="a_3" hidden="1">{"'Bill No. 7'!$A$1:$G$32"}</definedName>
    <definedName name="a_3_1" localSheetId="26" hidden="1">{"'Bill No. 7'!$A$1:$G$32"}</definedName>
    <definedName name="a_3_1" localSheetId="6" hidden="1">{"'Bill No. 7'!$A$1:$G$32"}</definedName>
    <definedName name="a_3_1" localSheetId="5" hidden="1">{"'Bill No. 7'!$A$1:$G$32"}</definedName>
    <definedName name="a_3_1" hidden="1">{"'Bill No. 7'!$A$1:$G$32"}</definedName>
    <definedName name="a_3_2" localSheetId="26" hidden="1">{"'Bill No. 7'!$A$1:$G$32"}</definedName>
    <definedName name="a_3_2" localSheetId="6" hidden="1">{"'Bill No. 7'!$A$1:$G$32"}</definedName>
    <definedName name="a_3_2" localSheetId="5" hidden="1">{"'Bill No. 7'!$A$1:$G$32"}</definedName>
    <definedName name="a_3_2" hidden="1">{"'Bill No. 7'!$A$1:$G$32"}</definedName>
    <definedName name="a_3_3" localSheetId="26" hidden="1">{"'Bill No. 7'!$A$1:$G$32"}</definedName>
    <definedName name="a_3_3" localSheetId="6" hidden="1">{"'Bill No. 7'!$A$1:$G$32"}</definedName>
    <definedName name="a_3_3" localSheetId="5" hidden="1">{"'Bill No. 7'!$A$1:$G$32"}</definedName>
    <definedName name="a_3_3" hidden="1">{"'Bill No. 7'!$A$1:$G$32"}</definedName>
    <definedName name="a_4" localSheetId="26" hidden="1">{"'Bill No. 7'!$A$1:$G$32"}</definedName>
    <definedName name="a_4" localSheetId="6" hidden="1">{"'Bill No. 7'!$A$1:$G$32"}</definedName>
    <definedName name="a_4" localSheetId="5" hidden="1">{"'Bill No. 7'!$A$1:$G$32"}</definedName>
    <definedName name="a_4" hidden="1">{"'Bill No. 7'!$A$1:$G$32"}</definedName>
    <definedName name="a_4_1" localSheetId="26" hidden="1">{"'Bill No. 7'!$A$1:$G$32"}</definedName>
    <definedName name="a_4_1" localSheetId="6" hidden="1">{"'Bill No. 7'!$A$1:$G$32"}</definedName>
    <definedName name="a_4_1" localSheetId="5" hidden="1">{"'Bill No. 7'!$A$1:$G$32"}</definedName>
    <definedName name="a_4_1" hidden="1">{"'Bill No. 7'!$A$1:$G$32"}</definedName>
    <definedName name="a_4_2" localSheetId="26" hidden="1">{"'Bill No. 7'!$A$1:$G$32"}</definedName>
    <definedName name="a_4_2" localSheetId="6" hidden="1">{"'Bill No. 7'!$A$1:$G$32"}</definedName>
    <definedName name="a_4_2" localSheetId="5" hidden="1">{"'Bill No. 7'!$A$1:$G$32"}</definedName>
    <definedName name="a_4_2" hidden="1">{"'Bill No. 7'!$A$1:$G$32"}</definedName>
    <definedName name="a_4_3" localSheetId="26" hidden="1">{"'Bill No. 7'!$A$1:$G$32"}</definedName>
    <definedName name="a_4_3" localSheetId="6" hidden="1">{"'Bill No. 7'!$A$1:$G$32"}</definedName>
    <definedName name="a_4_3" localSheetId="5" hidden="1">{"'Bill No. 7'!$A$1:$G$32"}</definedName>
    <definedName name="a_4_3" hidden="1">{"'Bill No. 7'!$A$1:$G$32"}</definedName>
    <definedName name="a_5" localSheetId="26" hidden="1">{"'Bill No. 7'!$A$1:$G$32"}</definedName>
    <definedName name="a_5" localSheetId="6" hidden="1">{"'Bill No. 7'!$A$1:$G$32"}</definedName>
    <definedName name="a_5" localSheetId="5" hidden="1">{"'Bill No. 7'!$A$1:$G$32"}</definedName>
    <definedName name="a_5" hidden="1">{"'Bill No. 7'!$A$1:$G$32"}</definedName>
    <definedName name="a_5_1" localSheetId="26" hidden="1">{"'Bill No. 7'!$A$1:$G$32"}</definedName>
    <definedName name="a_5_1" localSheetId="6" hidden="1">{"'Bill No. 7'!$A$1:$G$32"}</definedName>
    <definedName name="a_5_1" localSheetId="5" hidden="1">{"'Bill No. 7'!$A$1:$G$32"}</definedName>
    <definedName name="a_5_1" hidden="1">{"'Bill No. 7'!$A$1:$G$32"}</definedName>
    <definedName name="a_5_2" localSheetId="26" hidden="1">{"'Bill No. 7'!$A$1:$G$32"}</definedName>
    <definedName name="a_5_2" localSheetId="6" hidden="1">{"'Bill No. 7'!$A$1:$G$32"}</definedName>
    <definedName name="a_5_2" localSheetId="5" hidden="1">{"'Bill No. 7'!$A$1:$G$32"}</definedName>
    <definedName name="a_5_2" hidden="1">{"'Bill No. 7'!$A$1:$G$32"}</definedName>
    <definedName name="a_5_3" localSheetId="26" hidden="1">{"'Bill No. 7'!$A$1:$G$32"}</definedName>
    <definedName name="a_5_3" localSheetId="6" hidden="1">{"'Bill No. 7'!$A$1:$G$32"}</definedName>
    <definedName name="a_5_3" localSheetId="5" hidden="1">{"'Bill No. 7'!$A$1:$G$32"}</definedName>
    <definedName name="a_5_3" hidden="1">{"'Bill No. 7'!$A$1:$G$32"}</definedName>
    <definedName name="a_7">"#REF!"</definedName>
    <definedName name="a_8">"#REF!"</definedName>
    <definedName name="A_F">#REF!</definedName>
    <definedName name="A_Friction">#REF!</definedName>
    <definedName name="A_R">#REF!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b">#REF!</definedName>
    <definedName name="A1c">"$#REF!.$#REF!$#REF!"</definedName>
    <definedName name="a1e">#REF!</definedName>
    <definedName name="A1H27">#REF!</definedName>
    <definedName name="A2_">#REF!</definedName>
    <definedName name="A2____0">#REF!</definedName>
    <definedName name="A2____13">#REF!</definedName>
    <definedName name="A2c">"$#REF!.$#REF!$#REF!"</definedName>
    <definedName name="A3_">#REF!</definedName>
    <definedName name="A3____0">#REF!</definedName>
    <definedName name="A3____13">#REF!</definedName>
    <definedName name="A33a1">#REF!</definedName>
    <definedName name="A3c">"$#REF!.$#REF!$#REF!"</definedName>
    <definedName name="A4_">#REF!</definedName>
    <definedName name="A4____0">#REF!</definedName>
    <definedName name="A4____13">#REF!</definedName>
    <definedName name="A5_">#REF!</definedName>
    <definedName name="A5____0">#REF!</definedName>
    <definedName name="A5____13">#REF!</definedName>
    <definedName name="A548155468">#REF!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 localSheetId="26" hidden="1">{"'Sheet1'!$A$4386:$N$4591"}</definedName>
    <definedName name="AA." localSheetId="6" hidden="1">{"'Sheet1'!$A$4386:$N$4591"}</definedName>
    <definedName name="AA." localSheetId="5" hidden="1">{"'Sheet1'!$A$4386:$N$4591"}</definedName>
    <definedName name="AA." hidden="1">{"'Sheet1'!$A$4386:$N$4591"}</definedName>
    <definedName name="aaa" localSheetId="26" hidden="1">{#N/A,#N/A,FALSE,"Sheet1"}</definedName>
    <definedName name="aaa" localSheetId="6" hidden="1">{#N/A,#N/A,FALSE,"Sheet1"}</definedName>
    <definedName name="aaa" localSheetId="5" hidden="1">{#N/A,#N/A,FALSE,"Sheet1"}</definedName>
    <definedName name="aaa">[9]Data!#REF!</definedName>
    <definedName name="AAA." localSheetId="5" hidden="1">{"'Sheet1'!$A$4386:$N$4591"}</definedName>
    <definedName name="AAA." hidden="1">{"'Sheet1'!$A$4386:$N$4591"}</definedName>
    <definedName name="AAA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DOCTOPS">"AAA_SET"</definedName>
    <definedName name="AAA_duser">"OFF"</definedName>
    <definedName name="aaaa">#REF!</definedName>
    <definedName name="aaaaa" localSheetId="5">{"'照明目录'!$A$1:$H$31"}</definedName>
    <definedName name="aaaaa">{"'照明目录'!$A$1:$H$31"}</definedName>
    <definedName name="aaaaaaa" localSheetId="26" hidden="1">{#N/A,#N/A,FALSE,"VARIATIONS";#N/A,#N/A,FALSE,"BUDGET";#N/A,#N/A,FALSE,"CIVIL QNTY VAR";#N/A,#N/A,FALSE,"SUMMARY";#N/A,#N/A,FALSE,"MATERIAL VAR"}</definedName>
    <definedName name="aaaaaaa" localSheetId="6" hidden="1">{#N/A,#N/A,FALSE,"VARIATIONS";#N/A,#N/A,FALSE,"BUDGET";#N/A,#N/A,FALSE,"CIVIL QNTY VAR";#N/A,#N/A,FALSE,"SUMMARY";#N/A,#N/A,FALSE,"MATERIAL VAR"}</definedName>
    <definedName name="aaaaaaa" localSheetId="5" hidden="1">{#N/A,#N/A,FALSE,"VARIATIONS";#N/A,#N/A,FALSE,"BUDGET";#N/A,#N/A,FALSE,"CIVIL QNTY VAR";#N/A,#N/A,FALSE,"SUMMARY";#N/A,#N/A,FALSE,"MATERIAL VAR"}</definedName>
    <definedName name="aaaaaaa" hidden="1">{#N/A,#N/A,FALSE,"VARIATIONS";#N/A,#N/A,FALSE,"BUDGET";#N/A,#N/A,FALSE,"CIVIL QNTY VAR";#N/A,#N/A,FALSE,"SUMMARY";#N/A,#N/A,FALSE,"MATERIAL VAR"}</definedName>
    <definedName name="aaaaaaaa" hidden="1">#REF!</definedName>
    <definedName name="aaaaaaaaa">#REF!</definedName>
    <definedName name="AAAAAAAAAAA">#REF!</definedName>
    <definedName name="aaaaaaaaaaaaaa" hidden="1">{"form-D1",#N/A,FALSE,"FORM-D1";"form-D1_amt",#N/A,FALSE,"FORM-D1"}</definedName>
    <definedName name="aaaaaaaaaaaaaa_1" localSheetId="26" hidden="1">{"form-D1",#N/A,FALSE,"FORM-D1";"form-D1_amt",#N/A,FALSE,"FORM-D1"}</definedName>
    <definedName name="aaaaaaaaaaaaaa_1" localSheetId="6" hidden="1">{"form-D1",#N/A,FALSE,"FORM-D1";"form-D1_amt",#N/A,FALSE,"FORM-D1"}</definedName>
    <definedName name="aaaaaaaaaaaaaa_1" localSheetId="5" hidden="1">{"form-D1",#N/A,FALSE,"FORM-D1";"form-D1_amt",#N/A,FALSE,"FORM-D1"}</definedName>
    <definedName name="aaaaaaaaaaaaaa_1" hidden="1">{"form-D1",#N/A,FALSE,"FORM-D1";"form-D1_amt",#N/A,FALSE,"FORM-D1"}</definedName>
    <definedName name="aaaaaaaaaaaaaa_2" localSheetId="26" hidden="1">{"form-D1",#N/A,FALSE,"FORM-D1";"form-D1_amt",#N/A,FALSE,"FORM-D1"}</definedName>
    <definedName name="aaaaaaaaaaaaaa_2" localSheetId="6" hidden="1">{"form-D1",#N/A,FALSE,"FORM-D1";"form-D1_amt",#N/A,FALSE,"FORM-D1"}</definedName>
    <definedName name="aaaaaaaaaaaaaa_2" localSheetId="5" hidden="1">{"form-D1",#N/A,FALSE,"FORM-D1";"form-D1_amt",#N/A,FALSE,"FORM-D1"}</definedName>
    <definedName name="aaaaaaaaaaaaaa_2" hidden="1">{"form-D1",#N/A,FALSE,"FORM-D1";"form-D1_amt",#N/A,FALSE,"FORM-D1"}</definedName>
    <definedName name="aaaaaaaaaaaaaa_3" localSheetId="26" hidden="1">{"form-D1",#N/A,FALSE,"FORM-D1";"form-D1_amt",#N/A,FALSE,"FORM-D1"}</definedName>
    <definedName name="aaaaaaaaaaaaaa_3" localSheetId="6" hidden="1">{"form-D1",#N/A,FALSE,"FORM-D1";"form-D1_amt",#N/A,FALSE,"FORM-D1"}</definedName>
    <definedName name="aaaaaaaaaaaaaa_3" localSheetId="5" hidden="1">{"form-D1",#N/A,FALSE,"FORM-D1";"form-D1_amt",#N/A,FALSE,"FORM-D1"}</definedName>
    <definedName name="aaaaaaaaaaaaaa_3" hidden="1">{"form-D1",#N/A,FALSE,"FORM-D1";"form-D1_amt",#N/A,FALSE,"FORM-D1"}</definedName>
    <definedName name="aaaaaaaaaaaaaaa" localSheetId="26" hidden="1">{"'Bill No. 7'!$A$1:$G$32"}</definedName>
    <definedName name="aaaaaaaaaaaaaaa" localSheetId="6" hidden="1">{"'Bill No. 7'!$A$1:$G$32"}</definedName>
    <definedName name="aaaaaaaaaaaaaaa" localSheetId="5" hidden="1">{"'Bill No. 7'!$A$1:$G$32"}</definedName>
    <definedName name="aaaaaaaaaaaaaaa" hidden="1">{"'Bill No. 7'!$A$1:$G$32"}</definedName>
    <definedName name="aaaaaaaaaaaaaaaaa" localSheetId="26">{"'Sheet1'!$A$4386:$N$4591"}</definedName>
    <definedName name="aaaaaaaaaaaaaaaaa" localSheetId="6">{"'Sheet1'!$A$4386:$N$4591"}</definedName>
    <definedName name="aaaaaaaaaaaaaaaaa" localSheetId="5">{"'Sheet1'!$A$4386:$N$4591"}</definedName>
    <definedName name="aaaaaaaaaaaaaaaaa" hidden="1">{"'Sheet1'!$A$4386:$N$4591"}</definedName>
    <definedName name="aaaaaaaaaaaaaaaaaaaaaaaaaaaaaa" localSheetId="26">{"'Sheet1'!$A$4386:$N$4591"}</definedName>
    <definedName name="aaaaaaaaaaaaaaaaaaaaaaaaaaaaaa" localSheetId="6">{"'Sheet1'!$A$4386:$N$4591"}</definedName>
    <definedName name="aaaaaaaaaaaaaaaaaaaaaaaaaaaaaa" localSheetId="5">{"'Sheet1'!$A$4386:$N$4591"}</definedName>
    <definedName name="aaaaaaaaaaaaaaaaaaaaaaaaaaaaaa" hidden="1">{"'Sheet1'!$A$4386:$N$4591"}</definedName>
    <definedName name="aaaaaaaaaaaaaaaaaaaaaaaaaaaaaaa" localSheetId="5">{"'Typical Costs Estimates'!$C$158:$H$161"}</definedName>
    <definedName name="aaaaaaaaaaaaaaaaaaaaaaaaaaaaaaa">{"'Typical Costs Estimates'!$C$158:$H$161"}</definedName>
    <definedName name="aab" hidden="1">{"form-D1",#N/A,FALSE,"FORM-D1";"form-D1_amt",#N/A,FALSE,"FORM-D1"}</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c">#REF!</definedName>
    <definedName name="aaddd" localSheetId="26">#REF!</definedName>
    <definedName name="aaddd" localSheetId="6">#REF!</definedName>
    <definedName name="aaddd" localSheetId="5">#REF!</definedName>
    <definedName name="aaddd">[9]Data!#REF!</definedName>
    <definedName name="aaffa" hidden="1">{#N/A,#N/A,FALSE,"COVER.XLS";#N/A,#N/A,FALSE,"RACT1.XLS";#N/A,#N/A,FALSE,"RACT2.XLS";#N/A,#N/A,FALSE,"ECCMP";#N/A,#N/A,FALSE,"WELDER.XLS"}</definedName>
    <definedName name="AAS">#REF!</definedName>
    <definedName name="aasd" localSheetId="26" hidden="1">{#N/A,#N/A,TRUE,"BT M200 da 10x20"}</definedName>
    <definedName name="aasd" localSheetId="6" hidden="1">{#N/A,#N/A,TRUE,"BT M200 da 10x20"}</definedName>
    <definedName name="aasd" localSheetId="5" hidden="1">{#N/A,#N/A,TRUE,"BT M200 da 10x20"}</definedName>
    <definedName name="aasd" hidden="1">{#N/A,#N/A,TRUE,"BT M200 da 10x20"}</definedName>
    <definedName name="aAXX1">#REF!</definedName>
    <definedName name="AB" localSheetId="26">#REF!</definedName>
    <definedName name="AB" localSheetId="6">#REF!</definedName>
    <definedName name="AB" localSheetId="5">#REF!</definedName>
    <definedName name="AB" hidden="1">{"'AC LOAD'!$H$14:$J$15"}</definedName>
    <definedName name="aba" hidden="1">{#N/A,#N/A,FALSE,"COVER1.XLS ";#N/A,#N/A,FALSE,"RACT1.XLS";#N/A,#N/A,FALSE,"RACT2.XLS";#N/A,#N/A,FALSE,"ECCMP";#N/A,#N/A,FALSE,"WELDER.XLS"}</definedName>
    <definedName name="ABC">#REF!</definedName>
    <definedName name="abc_1">#REF!</definedName>
    <definedName name="abc_2">#REF!</definedName>
    <definedName name="ABCD" localSheetId="26">#REF!</definedName>
    <definedName name="ABCD" localSheetId="6">#REF!</definedName>
    <definedName name="ABCD" localSheetId="5">#REF!</definedName>
    <definedName name="abcd" hidden="1">{#N/A,#N/A,FALSE,"VARIATIONS";#N/A,#N/A,FALSE,"BUDGET";#N/A,#N/A,FALSE,"CIVIL QNTY VAR";#N/A,#N/A,FALSE,"SUMMARY";#N/A,#N/A,FALSE,"MATERIAL VAR"}</definedName>
    <definedName name="abcd1">#REF!</definedName>
    <definedName name="abg">#REF!</definedName>
    <definedName name="abhi">#REF!</definedName>
    <definedName name="ABNORMAL">#REF!</definedName>
    <definedName name="Abottomplug">#REF!</definedName>
    <definedName name="ABSTRACT">#REF!</definedName>
    <definedName name="abstract2">#REF!</definedName>
    <definedName name="abutcap">#REF!</definedName>
    <definedName name="abutmentcap">#REF!</definedName>
    <definedName name="abutmentcurb">#REF!</definedName>
    <definedName name="abutmentrei">#REF!</definedName>
    <definedName name="abutmentreinf">#REF!</definedName>
    <definedName name="abutmentsteel">#REF!</definedName>
    <definedName name="abutplug">#REF!</definedName>
    <definedName name="abutsteining">#REF!</definedName>
    <definedName name="abx">#REF!</definedName>
    <definedName name="Ac">#REF!</definedName>
    <definedName name="AC_Class15">LOOKUP(#REF!,#REF!,#REF!)</definedName>
    <definedName name="AC_Class20">LOOKUP(#REF!,#REF!,#REF!)</definedName>
    <definedName name="AC_Class25">LOOKUP(#REF!,#REF!,#REF!)</definedName>
    <definedName name="AC170CM">#REF!</definedName>
    <definedName name="Ac6.">#REF!</definedName>
    <definedName name="acable">#REF!</definedName>
    <definedName name="acBridge">#REF!</definedName>
    <definedName name="acBridge_18">#REF!</definedName>
    <definedName name="acBridge_19">#REF!</definedName>
    <definedName name="Access_Button">"SFAS131_9803__Export_List"</definedName>
    <definedName name="Access_Button1">"SFAS131_9803__Export_List"</definedName>
    <definedName name="AccessDatabase" hidden="1">"D:\Planning &amp; QS\Planning\Progress Reports\Daily Progress Report\Physical Progress.mdb"</definedName>
    <definedName name="Account_Balance">#REF!</definedName>
    <definedName name="Accrual_Info___Current">#REF!</definedName>
    <definedName name="Accrual_Info___Month_End">#REF!</definedName>
    <definedName name="accsdfv" localSheetId="26" hidden="1">{#N/A,#N/A,FALSE,"VARIATIONS";#N/A,#N/A,FALSE,"BUDGET";#N/A,#N/A,FALSE,"CIVIL QNTY VAR";#N/A,#N/A,FALSE,"SUMMARY";#N/A,#N/A,FALSE,"MATERIAL VAR"}</definedName>
    <definedName name="accsdfv" localSheetId="6" hidden="1">{#N/A,#N/A,FALSE,"VARIATIONS";#N/A,#N/A,FALSE,"BUDGET";#N/A,#N/A,FALSE,"CIVIL QNTY VAR";#N/A,#N/A,FALSE,"SUMMARY";#N/A,#N/A,FALSE,"MATERIAL VAR"}</definedName>
    <definedName name="accsdfv" localSheetId="5" hidden="1">{#N/A,#N/A,FALSE,"VARIATIONS";#N/A,#N/A,FALSE,"BUDGET";#N/A,#N/A,FALSE,"CIVIL QNTY VAR";#N/A,#N/A,FALSE,"SUMMARY";#N/A,#N/A,FALSE,"MATERIAL VAR"}</definedName>
    <definedName name="accsdfv" hidden="1">{#N/A,#N/A,FALSE,"VARIATIONS";#N/A,#N/A,FALSE,"BUDGET";#N/A,#N/A,FALSE,"CIVIL QNTY VAR";#N/A,#N/A,FALSE,"SUMMARY";#N/A,#N/A,FALSE,"MATERIAL VAR"}</definedName>
    <definedName name="AcessTypeDesc">#REF!</definedName>
    <definedName name="ACL">#REF!</definedName>
    <definedName name="actual">#REF!</definedName>
    <definedName name="Actual_year">#REF!</definedName>
    <definedName name="ActualBeyond">#N/A</definedName>
    <definedName name="AD" localSheetId="26" hidden="1">{"'Sheet1'!$A$4386:$N$4591"}</definedName>
    <definedName name="AD" localSheetId="6" hidden="1">{"'Sheet1'!$A$4386:$N$4591"}</definedName>
    <definedName name="AD" localSheetId="5" hidden="1">{"'Sheet1'!$A$4386:$N$4591"}</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NA()</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MAST">#N/A</definedName>
    <definedName name="Address">#REF!</definedName>
    <definedName name="adds" hidden="1">{#N/A,#N/A,FALSE,"MODULE3"}</definedName>
    <definedName name="adds_1" localSheetId="26" hidden="1">{#N/A,#N/A,FALSE,"MODULE3"}</definedName>
    <definedName name="adds_1" localSheetId="6" hidden="1">{#N/A,#N/A,FALSE,"MODULE3"}</definedName>
    <definedName name="adds_1" localSheetId="5" hidden="1">{#N/A,#N/A,FALSE,"MODULE3"}</definedName>
    <definedName name="adds_1" hidden="1">{#N/A,#N/A,FALSE,"MODULE3"}</definedName>
    <definedName name="adds_2" localSheetId="26" hidden="1">{#N/A,#N/A,FALSE,"MODULE3"}</definedName>
    <definedName name="adds_2" localSheetId="6" hidden="1">{#N/A,#N/A,FALSE,"MODULE3"}</definedName>
    <definedName name="adds_2" localSheetId="5" hidden="1">{#N/A,#N/A,FALSE,"MODULE3"}</definedName>
    <definedName name="adds_2" hidden="1">{#N/A,#N/A,FALSE,"MODULE3"}</definedName>
    <definedName name="adds_3" localSheetId="26" hidden="1">{#N/A,#N/A,FALSE,"MODULE3"}</definedName>
    <definedName name="adds_3" localSheetId="6" hidden="1">{#N/A,#N/A,FALSE,"MODULE3"}</definedName>
    <definedName name="adds_3" localSheetId="5" hidden="1">{#N/A,#N/A,FALSE,"MODULE3"}</definedName>
    <definedName name="adds_3" hidden="1">{#N/A,#N/A,FALSE,"MODULE3"}</definedName>
    <definedName name="adf" hidden="1">{#N/A,#N/A,FALSE,"COVER1.XLS ";#N/A,#N/A,FALSE,"RACT1.XLS";#N/A,#N/A,FALSE,"RACT2.XLS";#N/A,#N/A,FALSE,"ECCMP";#N/A,#N/A,FALSE,"WELDER.XLS"}</definedName>
    <definedName name="adfafaf">#REF!</definedName>
    <definedName name="adfasf" localSheetId="26">NA()</definedName>
    <definedName name="adfasf" localSheetId="6">NA()</definedName>
    <definedName name="adfasf" localSheetId="5">NA()</definedName>
    <definedName name="adfasf" hidden="1">{"Execavation",#N/A,FALSE,"furniture (employer)"}</definedName>
    <definedName name="ADFFG">#REF!</definedName>
    <definedName name="ADFGFG">#REF!</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s" hidden="1">{#N/A,#N/A,FALSE,"COVER1.XLS ";#N/A,#N/A,FALSE,"RACT1.XLS";#N/A,#N/A,FALSE,"RACT2.XLS";#N/A,#N/A,FALSE,"ECCMP";#N/A,#N/A,FALSE,"WELDER.XLS"}</definedName>
    <definedName name="ads\" hidden="1">#REF!</definedName>
    <definedName name="adss">#REF!</definedName>
    <definedName name="Adv">#REF!</definedName>
    <definedName name="Advance">#REF!</definedName>
    <definedName name="AEA">#REF!</definedName>
    <definedName name="aeckarth" localSheetId="26" hidden="1">{#N/A,#N/A,FALSE,"VARIATIONS";#N/A,#N/A,FALSE,"BUDGET";#N/A,#N/A,FALSE,"CIVIL QNTY VAR";#N/A,#N/A,FALSE,"SUMMARY";#N/A,#N/A,FALSE,"MATERIAL VAR"}</definedName>
    <definedName name="aeckarth" localSheetId="6" hidden="1">{#N/A,#N/A,FALSE,"VARIATIONS";#N/A,#N/A,FALSE,"BUDGET";#N/A,#N/A,FALSE,"CIVIL QNTY VAR";#N/A,#N/A,FALSE,"SUMMARY";#N/A,#N/A,FALSE,"MATERIAL VAR"}</definedName>
    <definedName name="aeckarth" localSheetId="5" hidden="1">{#N/A,#N/A,FALSE,"VARIATIONS";#N/A,#N/A,FALSE,"BUDGET";#N/A,#N/A,FALSE,"CIVIL QNTY VAR";#N/A,#N/A,FALSE,"SUMMARY";#N/A,#N/A,FALSE,"MATERIAL VAR"}</definedName>
    <definedName name="aeckarth" hidden="1">{#N/A,#N/A,FALSE,"VARIATIONS";#N/A,#N/A,FALSE,"BUDGET";#N/A,#N/A,FALSE,"CIVIL QNTY VAR";#N/A,#N/A,FALSE,"SUMMARY";#N/A,#N/A,FALSE,"MATERIAL VAR"}</definedName>
    <definedName name="aef">"$#REF!.$AQ$1937"</definedName>
    <definedName name="aeyt">#REF!</definedName>
    <definedName name="af">#REF!</definedName>
    <definedName name="afaf">#REF!</definedName>
    <definedName name="afasfaf">#REF!</definedName>
    <definedName name="afdad" hidden="1">{"form-D1",#N/A,FALSE,"FORM-D1";"form-D1_amt",#N/A,FALSE,"FORM-D1"}</definedName>
    <definedName name="AFFIL">#REF!</definedName>
    <definedName name="Ag">#REF!</definedName>
    <definedName name="Ag___0">#REF!</definedName>
    <definedName name="Ag___13">#REF!</definedName>
    <definedName name="ageing">#REF!</definedName>
    <definedName name="agg">#REF!</definedName>
    <definedName name="aggleadnh">#REF!</definedName>
    <definedName name="aggr10" localSheetId="26">NA()</definedName>
    <definedName name="aggr10" localSheetId="6">NA()</definedName>
    <definedName name="aggr10" localSheetId="5">NA()</definedName>
    <definedName name="aggr10">#REF!</definedName>
    <definedName name="aggr10_1">"#REF!"</definedName>
    <definedName name="aggr10_12">"$#REF!.#REF!#REF!"</definedName>
    <definedName name="aggr10_7">"#REF!"</definedName>
    <definedName name="aggr10_8">"#REF!"</definedName>
    <definedName name="aggr11" localSheetId="26">NA()</definedName>
    <definedName name="aggr11" localSheetId="6">NA()</definedName>
    <definedName name="aggr11" localSheetId="5">NA()</definedName>
    <definedName name="aggr11">#REF!</definedName>
    <definedName name="aggr11_1">"#REF!"</definedName>
    <definedName name="aggr11_12">"$#REF!.#REF!#REF!"</definedName>
    <definedName name="aggr13" localSheetId="26">NA()</definedName>
    <definedName name="aggr13" localSheetId="6">NA()</definedName>
    <definedName name="aggr13" localSheetId="5">NA()</definedName>
    <definedName name="aggr13">#REF!</definedName>
    <definedName name="aggr13_1">"#REF!"</definedName>
    <definedName name="aggr13_12">"$#REF!.#REF!#REF!"</definedName>
    <definedName name="aggr2" localSheetId="26">NA()</definedName>
    <definedName name="aggr2" localSheetId="6">NA()</definedName>
    <definedName name="aggr2" localSheetId="5">NA()</definedName>
    <definedName name="aggr2">#REF!</definedName>
    <definedName name="aggr2.36" localSheetId="26">NA()</definedName>
    <definedName name="aggr2.36" localSheetId="6">NA()</definedName>
    <definedName name="aggr2.36" localSheetId="5">NA()</definedName>
    <definedName name="aggr2.36">#REF!</definedName>
    <definedName name="aggr2.36_1">"#REF!"</definedName>
    <definedName name="aggr2.36_12">"$#REF!.#REF!#REF!"</definedName>
    <definedName name="aggr2_1">"#REF!"</definedName>
    <definedName name="aggr2_12">"$#REF!.#REF!#REF!"</definedName>
    <definedName name="aggr20" localSheetId="26">NA()</definedName>
    <definedName name="aggr20" localSheetId="6">NA()</definedName>
    <definedName name="aggr20" localSheetId="5">NA()</definedName>
    <definedName name="aggr20">#REF!</definedName>
    <definedName name="aggr20_1">"#REF!"</definedName>
    <definedName name="aggr20_12">"$#REF!.#REF!#REF!"</definedName>
    <definedName name="aggr22" localSheetId="26">NA()</definedName>
    <definedName name="aggr22" localSheetId="6">NA()</definedName>
    <definedName name="aggr22" localSheetId="5">NA()</definedName>
    <definedName name="aggr22">#REF!</definedName>
    <definedName name="aggr22_1">"#REF!"</definedName>
    <definedName name="aggr22_12">"$#REF!.#REF!#REF!"</definedName>
    <definedName name="aggr26" localSheetId="26">NA()</definedName>
    <definedName name="aggr26" localSheetId="6">NA()</definedName>
    <definedName name="aggr26" localSheetId="5">NA()</definedName>
    <definedName name="aggr26">#REF!</definedName>
    <definedName name="aggr26_1">"#REF!"</definedName>
    <definedName name="aggr26_12">"$#REF!.#REF!#REF!"</definedName>
    <definedName name="aggr40" localSheetId="26">NA()</definedName>
    <definedName name="aggr40" localSheetId="6">NA()</definedName>
    <definedName name="aggr40" localSheetId="5">NA()</definedName>
    <definedName name="aggr40">#REF!</definedName>
    <definedName name="aggr40_1">"#REF!"</definedName>
    <definedName name="aggr40_12">"$#REF!.#REF!#REF!"</definedName>
    <definedName name="aggr53" localSheetId="26">NA()</definedName>
    <definedName name="aggr53" localSheetId="6">NA()</definedName>
    <definedName name="aggr53" localSheetId="5">NA()</definedName>
    <definedName name="aggr53">#REF!</definedName>
    <definedName name="aggr53_1">"#REF!"</definedName>
    <definedName name="aggr53_12">"$#REF!.#REF!#REF!"</definedName>
    <definedName name="aggr6" localSheetId="26">NA()</definedName>
    <definedName name="aggr6" localSheetId="6">NA()</definedName>
    <definedName name="aggr6" localSheetId="5">NA()</definedName>
    <definedName name="aggr6">#REF!</definedName>
    <definedName name="aggr6_1">"#REF!"</definedName>
    <definedName name="aggr6_12">"$#REF!.#REF!#REF!"</definedName>
    <definedName name="aggr63" localSheetId="26">NA()</definedName>
    <definedName name="aggr63" localSheetId="6">NA()</definedName>
    <definedName name="aggr63" localSheetId="5">NA()</definedName>
    <definedName name="aggr63">#REF!</definedName>
    <definedName name="aggr63_1">"#REF!"</definedName>
    <definedName name="aggr63_12">"$#REF!.#REF!#REF!"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ING">#REF!</definedName>
    <definedName name="Aging_percent">#REF!,#REF!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OMAN_ISOLUX">#REF!</definedName>
    <definedName name="agrP">#REF!</definedName>
    <definedName name="agrr10" localSheetId="26">NA()</definedName>
    <definedName name="agrr10" localSheetId="6">NA()</definedName>
    <definedName name="agrr10" localSheetId="5">NA()</definedName>
    <definedName name="agrr10">#REF!</definedName>
    <definedName name="agrr10_1">"#REF!"</definedName>
    <definedName name="agrr10_12">"$#REF!.#REF!#REF!"</definedName>
    <definedName name="agrr10_7">"#REF!"</definedName>
    <definedName name="agrr10_8">"#REF!"</definedName>
    <definedName name="agrr63mm" localSheetId="26">NA()</definedName>
    <definedName name="agrr63mm" localSheetId="6">NA()</definedName>
    <definedName name="agrr63mm" localSheetId="5">NA()</definedName>
    <definedName name="agrr63mm">#REF!</definedName>
    <definedName name="agrr63mm_1">"#REF!"</definedName>
    <definedName name="agrr63mm_12">"$#REF!.#REF!#REF!"</definedName>
    <definedName name="agrr63mm_7">"#REF!"</definedName>
    <definedName name="agrr63mm_8">"#REF!"</definedName>
    <definedName name="agt">#N/A</definedName>
    <definedName name="ah25.">#REF!</definedName>
    <definedName name="aiv">#REF!</definedName>
    <definedName name="aj17\">#REF!</definedName>
    <definedName name="ajslk" hidden="1">{"form-D1",#N/A,FALSE,"FORM-D1";"form-D1_amt",#N/A,FALSE,"FORM-D1"}</definedName>
    <definedName name="ajslk_1" localSheetId="26" hidden="1">{"form-D1",#N/A,FALSE,"FORM-D1";"form-D1_amt",#N/A,FALSE,"FORM-D1"}</definedName>
    <definedName name="ajslk_1" localSheetId="6" hidden="1">{"form-D1",#N/A,FALSE,"FORM-D1";"form-D1_amt",#N/A,FALSE,"FORM-D1"}</definedName>
    <definedName name="ajslk_1" localSheetId="5" hidden="1">{"form-D1",#N/A,FALSE,"FORM-D1";"form-D1_amt",#N/A,FALSE,"FORM-D1"}</definedName>
    <definedName name="ajslk_1" hidden="1">{"form-D1",#N/A,FALSE,"FORM-D1";"form-D1_amt",#N/A,FALSE,"FORM-D1"}</definedName>
    <definedName name="ajslk_2" localSheetId="26" hidden="1">{"form-D1",#N/A,FALSE,"FORM-D1";"form-D1_amt",#N/A,FALSE,"FORM-D1"}</definedName>
    <definedName name="ajslk_2" localSheetId="6" hidden="1">{"form-D1",#N/A,FALSE,"FORM-D1";"form-D1_amt",#N/A,FALSE,"FORM-D1"}</definedName>
    <definedName name="ajslk_2" localSheetId="5" hidden="1">{"form-D1",#N/A,FALSE,"FORM-D1";"form-D1_amt",#N/A,FALSE,"FORM-D1"}</definedName>
    <definedName name="ajslk_2" hidden="1">{"form-D1",#N/A,FALSE,"FORM-D1";"form-D1_amt",#N/A,FALSE,"FORM-D1"}</definedName>
    <definedName name="ajslk_3" localSheetId="26" hidden="1">{"form-D1",#N/A,FALSE,"FORM-D1";"form-D1_amt",#N/A,FALSE,"FORM-D1"}</definedName>
    <definedName name="ajslk_3" localSheetId="6" hidden="1">{"form-D1",#N/A,FALSE,"FORM-D1";"form-D1_amt",#N/A,FALSE,"FORM-D1"}</definedName>
    <definedName name="ajslk_3" localSheetId="5" hidden="1">{"form-D1",#N/A,FALSE,"FORM-D1";"form-D1_amt",#N/A,FALSE,"FORM-D1"}</definedName>
    <definedName name="ajslk_3" hidden="1">{"form-D1",#N/A,FALSE,"FORM-D1";"form-D1_amt",#N/A,FALSE,"FORM-D1"}</definedName>
    <definedName name="AK">#REF!</definedName>
    <definedName name="AKGOH">#REF!</definedName>
    <definedName name="AKGOH_17">#REF!</definedName>
    <definedName name="aksj" hidden="1">{"form-D1",#N/A,FALSE,"FORM-D1";"form-D1_amt",#N/A,FALSE,"FORM-D1"}</definedName>
    <definedName name="aksj_1" localSheetId="26" hidden="1">{"form-D1",#N/A,FALSE,"FORM-D1";"form-D1_amt",#N/A,FALSE,"FORM-D1"}</definedName>
    <definedName name="aksj_1" localSheetId="6" hidden="1">{"form-D1",#N/A,FALSE,"FORM-D1";"form-D1_amt",#N/A,FALSE,"FORM-D1"}</definedName>
    <definedName name="aksj_1" localSheetId="5" hidden="1">{"form-D1",#N/A,FALSE,"FORM-D1";"form-D1_amt",#N/A,FALSE,"FORM-D1"}</definedName>
    <definedName name="aksj_1" hidden="1">{"form-D1",#N/A,FALSE,"FORM-D1";"form-D1_amt",#N/A,FALSE,"FORM-D1"}</definedName>
    <definedName name="aksj_2" localSheetId="26" hidden="1">{"form-D1",#N/A,FALSE,"FORM-D1";"form-D1_amt",#N/A,FALSE,"FORM-D1"}</definedName>
    <definedName name="aksj_2" localSheetId="6" hidden="1">{"form-D1",#N/A,FALSE,"FORM-D1";"form-D1_amt",#N/A,FALSE,"FORM-D1"}</definedName>
    <definedName name="aksj_2" localSheetId="5" hidden="1">{"form-D1",#N/A,FALSE,"FORM-D1";"form-D1_amt",#N/A,FALSE,"FORM-D1"}</definedName>
    <definedName name="aksj_2" hidden="1">{"form-D1",#N/A,FALSE,"FORM-D1";"form-D1_amt",#N/A,FALSE,"FORM-D1"}</definedName>
    <definedName name="aksj_3" localSheetId="26" hidden="1">{"form-D1",#N/A,FALSE,"FORM-D1";"form-D1_amt",#N/A,FALSE,"FORM-D1"}</definedName>
    <definedName name="aksj_3" localSheetId="6" hidden="1">{"form-D1",#N/A,FALSE,"FORM-D1";"form-D1_amt",#N/A,FALSE,"FORM-D1"}</definedName>
    <definedName name="aksj_3" localSheetId="5" hidden="1">{"form-D1",#N/A,FALSE,"FORM-D1";"form-D1_amt",#N/A,FALSE,"FORM-D1"}</definedName>
    <definedName name="aksj_3" hidden="1">{"form-D1",#N/A,FALSE,"FORM-D1";"form-D1_amt",#N/A,FALSE,"FORM-D1"}</definedName>
    <definedName name="AL_DOOR">NA()</definedName>
    <definedName name="AL_DOOR_1">"#REF!"</definedName>
    <definedName name="AL_DOOR_12">"$#REF!.#REF!#REF!"</definedName>
    <definedName name="AL_DOOR_7">"#REF!"</definedName>
    <definedName name="AL_DOOR_8">"#REF!"</definedName>
    <definedName name="AL_WINDOW">NA()</definedName>
    <definedName name="AL_WINDOW_1">"#REF!"</definedName>
    <definedName name="AL_WINDOW_12">"$#REF!.#REF!#REF!"</definedName>
    <definedName name="alfa">#REF!</definedName>
    <definedName name="all">#REF!</definedName>
    <definedName name="all_1">"#REF!"</definedName>
    <definedName name="all_12">"$#REF!.#REF!#REF!"</definedName>
    <definedName name="ALLHABS">#REF!</definedName>
    <definedName name="Allowance_to_Receivables">#REF!,#REF!</definedName>
    <definedName name="Allowance_to_Sales">#REF!,#REF!</definedName>
    <definedName name="alpha">#REF!</definedName>
    <definedName name="ALPHA_P_M">#REF!</definedName>
    <definedName name="ALPHA_P_Q">#REF!</definedName>
    <definedName name="ALPHA_P2_M">#REF!</definedName>
    <definedName name="ALPHA_P2_Q">#REF!</definedName>
    <definedName name="ALPHA_PX_M">#REF!</definedName>
    <definedName name="ALPHA_PX_Q">#REF!</definedName>
    <definedName name="ALPHA_PX2_M">#REF!</definedName>
    <definedName name="ALPHA_PX2_Q">#REF!</definedName>
    <definedName name="ALPHA_PY_M">#REF!</definedName>
    <definedName name="ALPHA_PY_Q">#REF!</definedName>
    <definedName name="ALPHA_PY2_M">#REF!</definedName>
    <definedName name="ALPHA_PY2_Q">#REF!</definedName>
    <definedName name="ALPHA_R_M">#REF!</definedName>
    <definedName name="ALPHA_R_Q">#REF!</definedName>
    <definedName name="ALPHA_R2_M">#REF!</definedName>
    <definedName name="ALPHA_R2_Q">#REF!</definedName>
    <definedName name="ALPHA_RX_M">#REF!</definedName>
    <definedName name="ALPHA_RX_Q">#REF!</definedName>
    <definedName name="ALPHA_RX2_M">#REF!</definedName>
    <definedName name="ALPHA_RX2_Q">#REF!</definedName>
    <definedName name="ALPHA_RY_M">#REF!</definedName>
    <definedName name="ALPHA_RY_Q">#REF!</definedName>
    <definedName name="ALPHA_RY2_M">#REF!</definedName>
    <definedName name="ALPHA_RY2_Q">#REF!</definedName>
    <definedName name="alpha1">#REF!</definedName>
    <definedName name="alphas">#REF!</definedName>
    <definedName name="Aluminium_Work">#REF!</definedName>
    <definedName name="Aluminium_Work_17">#REF!</definedName>
    <definedName name="Alw">#REF!</definedName>
    <definedName name="alwarsump">#REF!</definedName>
    <definedName name="am">#REF!</definedName>
    <definedName name="am_17">#REF!</definedName>
    <definedName name="AMC">#REF!</definedName>
    <definedName name="amit" hidden="1">{"form-D1",#N/A,FALSE,"FORM-D1";"form-D1_amt",#N/A,FALSE,"FORM-D1"}</definedName>
    <definedName name="amitt">#REF!</definedName>
    <definedName name="Amountunit">#REF!</definedName>
    <definedName name="amritsar">#REF!</definedName>
    <definedName name="ANALISIS">#REF!</definedName>
    <definedName name="Analysis">#REF!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ame">#REF!</definedName>
    <definedName name="ANB2I">#REF!</definedName>
    <definedName name="ANB2M">#REF!</definedName>
    <definedName name="ANB2O">#REF!</definedName>
    <definedName name="ANB2T">#REF!</definedName>
    <definedName name="ANBS">#REF!</definedName>
    <definedName name="ANCHORbr">#REF!</definedName>
    <definedName name="AND2I">#REF!</definedName>
    <definedName name="AND2M">#REF!</definedName>
    <definedName name="AND2O">#REF!</definedName>
    <definedName name="AND2T">#REF!</definedName>
    <definedName name="ANDS">#REF!</definedName>
    <definedName name="ANE2I">#REF!</definedName>
    <definedName name="ANE2M">#REF!</definedName>
    <definedName name="ANE2O">#REF!</definedName>
    <definedName name="ANE2T">#REF!</definedName>
    <definedName name="ANES">#REF!</definedName>
    <definedName name="ANG">#REF!</definedName>
    <definedName name="ang_">#REF!</definedName>
    <definedName name="angle">0.20232</definedName>
    <definedName name="ANNE">#REF!</definedName>
    <definedName name="ANNEXURE">#REF!</definedName>
    <definedName name="anscount" hidden="1">2</definedName>
    <definedName name="anscount1" hidden="1">1</definedName>
    <definedName name="anscount11" hidden="1">3</definedName>
    <definedName name="ANTITERMITE">#REF!</definedName>
    <definedName name="ANTITERMITE_1">"#REF!"</definedName>
    <definedName name="ANTITERMITE_12">"$#REF!.#REF!#REF!"</definedName>
    <definedName name="aoc11_18">#REF!</definedName>
    <definedName name="aoc11_19">#REF!</definedName>
    <definedName name="aoc7_18">#REF!</definedName>
    <definedName name="aoc7_19">#REF!</definedName>
    <definedName name="aoc8_18">#REF!</definedName>
    <definedName name="aoc8_19">#REF!</definedName>
    <definedName name="aoc9_18">#REF!</definedName>
    <definedName name="aoc9_19">#REF!</definedName>
    <definedName name="AOCbituminous">#REF!</definedName>
    <definedName name="AOCearthwork">#REF!</definedName>
    <definedName name="AOCGSB">#REF!</definedName>
    <definedName name="AOCjunctions">#REF!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el">#REF!</definedName>
    <definedName name="APERTO">#REF!</definedName>
    <definedName name="Apile">#REF!</definedName>
    <definedName name="app">#REF!</definedName>
    <definedName name="approach">#REF!</definedName>
    <definedName name="approachslab">NA()</definedName>
    <definedName name="approachslab_1">"#REF!"</definedName>
    <definedName name="approachslab_12">"$#REF!.#REF!#REF!"</definedName>
    <definedName name="appx" localSheetId="26" hidden="1">{"'Sheet1'!$A$4386:$N$4591"}</definedName>
    <definedName name="appx" localSheetId="6" hidden="1">{"'Sheet1'!$A$4386:$N$4591"}</definedName>
    <definedName name="appx" localSheetId="5" hidden="1">{"'Sheet1'!$A$4386:$N$4591"}</definedName>
    <definedName name="appx" hidden="1">{"'Sheet1'!$A$4386:$N$4591"}</definedName>
    <definedName name="APR" hidden="1">{"form-D1",#N/A,FALSE,"FORM-D1";"form-D1_amt",#N/A,FALSE,"FORM-D1"}</definedName>
    <definedName name="APR_1" hidden="1">{"form-D1",#N/A,FALSE,"FORM-D1";"form-D1_amt",#N/A,FALSE,"FORM-D1"}</definedName>
    <definedName name="APR_2" localSheetId="26" hidden="1">{"form-D1",#N/A,FALSE,"FORM-D1";"form-D1_amt",#N/A,FALSE,"FORM-D1"}</definedName>
    <definedName name="APR_2" localSheetId="6" hidden="1">{"form-D1",#N/A,FALSE,"FORM-D1";"form-D1_amt",#N/A,FALSE,"FORM-D1"}</definedName>
    <definedName name="APR_2" localSheetId="5" hidden="1">{"form-D1",#N/A,FALSE,"FORM-D1";"form-D1_amt",#N/A,FALSE,"FORM-D1"}</definedName>
    <definedName name="APR_2" hidden="1">{"form-D1",#N/A,FALSE,"FORM-D1";"form-D1_amt",#N/A,FALSE,"FORM-D1"}</definedName>
    <definedName name="APR_3" localSheetId="26" hidden="1">{"form-D1",#N/A,FALSE,"FORM-D1";"form-D1_amt",#N/A,FALSE,"FORM-D1"}</definedName>
    <definedName name="APR_3" localSheetId="6" hidden="1">{"form-D1",#N/A,FALSE,"FORM-D1";"form-D1_amt",#N/A,FALSE,"FORM-D1"}</definedName>
    <definedName name="APR_3" localSheetId="5" hidden="1">{"form-D1",#N/A,FALSE,"FORM-D1";"form-D1_amt",#N/A,FALSE,"FORM-D1"}</definedName>
    <definedName name="APR_3" hidden="1">{"form-D1",#N/A,FALSE,"FORM-D1";"form-D1_amt",#N/A,FALSE,"FORM-D1"}</definedName>
    <definedName name="april_qty">#REF!</definedName>
    <definedName name="apron">#REF!</definedName>
    <definedName name="apronarea">#REF!</definedName>
    <definedName name="apronbnh">#REF!</definedName>
    <definedName name="apronwirebnh">#REF!</definedName>
    <definedName name="apronwirecrate">#REF!</definedName>
    <definedName name="APSUMMARY">#REF!</definedName>
    <definedName name="aq" localSheetId="26">#REF!</definedName>
    <definedName name="aq" localSheetId="6">#REF!</definedName>
    <definedName name="aq" localSheetId="5">#REF!</definedName>
    <definedName name="aq">[9]Data!#REF!</definedName>
    <definedName name="aqaq">#REF!</definedName>
    <definedName name="aqaqa">#REF!</definedName>
    <definedName name="ar">#REF!</definedName>
    <definedName name="ARA_Threshold">#REF!</definedName>
    <definedName name="Arao" localSheetId="5">{"'Sheet1'!$A$4386:$N$4591"}</definedName>
    <definedName name="Arao">{"'Sheet1'!$A$4386:$N$4591"}</definedName>
    <definedName name="ARC">#REF!</definedName>
    <definedName name="are">#REF!</definedName>
    <definedName name="area">#REF!</definedName>
    <definedName name="area1">#REF!</definedName>
    <definedName name="area2">#REF!</definedName>
    <definedName name="area3">#REF!</definedName>
    <definedName name="areaC">#REF!</definedName>
    <definedName name="Areadeimpresión">#REF!</definedName>
    <definedName name="areaM">#REF!</definedName>
    <definedName name="AreaofBusbay">#REF!</definedName>
    <definedName name="AREAS">#REF!</definedName>
    <definedName name="areas2">#REF!</definedName>
    <definedName name="ARP_Threshold">#REF!</definedName>
    <definedName name="arrow.down">"â"</definedName>
    <definedName name="arrow.left">"ß"</definedName>
    <definedName name="arrow.right">"à"</definedName>
    <definedName name="arrow.up">"á"</definedName>
    <definedName name="as" localSheetId="26">#REF!</definedName>
    <definedName name="as" localSheetId="6">#REF!</definedName>
    <definedName name="as" localSheetId="5">#REF!</definedName>
    <definedName name="AS" hidden="1">{#N/A,#N/A,FALSE,"COVER.XLS";#N/A,#N/A,FALSE,"RACT1.XLS";#N/A,#N/A,FALSE,"RACT2.XLS";#N/A,#N/A,FALSE,"ECCMP";#N/A,#N/A,FALSE,"WELDER.XLS"}</definedName>
    <definedName name="AS_">#REF!</definedName>
    <definedName name="as_1" localSheetId="26" hidden="1">{"'Bill No. 7'!$A$1:$G$32"}</definedName>
    <definedName name="as_1" localSheetId="6" hidden="1">{"'Bill No. 7'!$A$1:$G$32"}</definedName>
    <definedName name="as_1" localSheetId="5" hidden="1">{"'Bill No. 7'!$A$1:$G$32"}</definedName>
    <definedName name="as_1" hidden="1">{"'Bill No. 7'!$A$1:$G$32"}</definedName>
    <definedName name="as_1_1" localSheetId="26" hidden="1">{"'Bill No. 7'!$A$1:$G$32"}</definedName>
    <definedName name="as_1_1" localSheetId="6" hidden="1">{"'Bill No. 7'!$A$1:$G$32"}</definedName>
    <definedName name="as_1_1" localSheetId="5" hidden="1">{"'Bill No. 7'!$A$1:$G$32"}</definedName>
    <definedName name="as_1_1" hidden="1">{"'Bill No. 7'!$A$1:$G$32"}</definedName>
    <definedName name="as_1_2" localSheetId="26" hidden="1">{"'Bill No. 7'!$A$1:$G$32"}</definedName>
    <definedName name="as_1_2" localSheetId="6" hidden="1">{"'Bill No. 7'!$A$1:$G$32"}</definedName>
    <definedName name="as_1_2" localSheetId="5" hidden="1">{"'Bill No. 7'!$A$1:$G$32"}</definedName>
    <definedName name="as_1_2" hidden="1">{"'Bill No. 7'!$A$1:$G$32"}</definedName>
    <definedName name="as_1_3" localSheetId="26" hidden="1">{"'Bill No. 7'!$A$1:$G$32"}</definedName>
    <definedName name="as_1_3" localSheetId="6" hidden="1">{"'Bill No. 7'!$A$1:$G$32"}</definedName>
    <definedName name="as_1_3" localSheetId="5" hidden="1">{"'Bill No. 7'!$A$1:$G$32"}</definedName>
    <definedName name="as_1_3" hidden="1">{"'Bill No. 7'!$A$1:$G$32"}</definedName>
    <definedName name="as_2" localSheetId="26" hidden="1">{"'Bill No. 7'!$A$1:$G$32"}</definedName>
    <definedName name="as_2" localSheetId="6" hidden="1">{"'Bill No. 7'!$A$1:$G$32"}</definedName>
    <definedName name="as_2" localSheetId="5" hidden="1">{"'Bill No. 7'!$A$1:$G$32"}</definedName>
    <definedName name="as_2" hidden="1">{"'Bill No. 7'!$A$1:$G$32"}</definedName>
    <definedName name="as_2_1" localSheetId="26" hidden="1">{"'Bill No. 7'!$A$1:$G$32"}</definedName>
    <definedName name="as_2_1" localSheetId="6" hidden="1">{"'Bill No. 7'!$A$1:$G$32"}</definedName>
    <definedName name="as_2_1" localSheetId="5" hidden="1">{"'Bill No. 7'!$A$1:$G$32"}</definedName>
    <definedName name="as_2_1" hidden="1">{"'Bill No. 7'!$A$1:$G$32"}</definedName>
    <definedName name="as_2_2" localSheetId="26" hidden="1">{"'Bill No. 7'!$A$1:$G$32"}</definedName>
    <definedName name="as_2_2" localSheetId="6" hidden="1">{"'Bill No. 7'!$A$1:$G$32"}</definedName>
    <definedName name="as_2_2" localSheetId="5" hidden="1">{"'Bill No. 7'!$A$1:$G$32"}</definedName>
    <definedName name="as_2_2" hidden="1">{"'Bill No. 7'!$A$1:$G$32"}</definedName>
    <definedName name="as_2_3" localSheetId="26" hidden="1">{"'Bill No. 7'!$A$1:$G$32"}</definedName>
    <definedName name="as_2_3" localSheetId="6" hidden="1">{"'Bill No. 7'!$A$1:$G$32"}</definedName>
    <definedName name="as_2_3" localSheetId="5" hidden="1">{"'Bill No. 7'!$A$1:$G$32"}</definedName>
    <definedName name="as_2_3" hidden="1">{"'Bill No. 7'!$A$1:$G$32"}</definedName>
    <definedName name="as_3" localSheetId="26" hidden="1">{"'Bill No. 7'!$A$1:$G$32"}</definedName>
    <definedName name="as_3" localSheetId="6" hidden="1">{"'Bill No. 7'!$A$1:$G$32"}</definedName>
    <definedName name="as_3" localSheetId="5" hidden="1">{"'Bill No. 7'!$A$1:$G$32"}</definedName>
    <definedName name="as_3" hidden="1">{"'Bill No. 7'!$A$1:$G$32"}</definedName>
    <definedName name="as_3_1" localSheetId="26" hidden="1">{"'Bill No. 7'!$A$1:$G$32"}</definedName>
    <definedName name="as_3_1" localSheetId="6" hidden="1">{"'Bill No. 7'!$A$1:$G$32"}</definedName>
    <definedName name="as_3_1" localSheetId="5" hidden="1">{"'Bill No. 7'!$A$1:$G$32"}</definedName>
    <definedName name="as_3_1" hidden="1">{"'Bill No. 7'!$A$1:$G$32"}</definedName>
    <definedName name="as_3_2" localSheetId="26" hidden="1">{"'Bill No. 7'!$A$1:$G$32"}</definedName>
    <definedName name="as_3_2" localSheetId="6" hidden="1">{"'Bill No. 7'!$A$1:$G$32"}</definedName>
    <definedName name="as_3_2" localSheetId="5" hidden="1">{"'Bill No. 7'!$A$1:$G$32"}</definedName>
    <definedName name="as_3_2" hidden="1">{"'Bill No. 7'!$A$1:$G$32"}</definedName>
    <definedName name="as_3_3" localSheetId="26" hidden="1">{"'Bill No. 7'!$A$1:$G$32"}</definedName>
    <definedName name="as_3_3" localSheetId="6" hidden="1">{"'Bill No. 7'!$A$1:$G$32"}</definedName>
    <definedName name="as_3_3" localSheetId="5" hidden="1">{"'Bill No. 7'!$A$1:$G$32"}</definedName>
    <definedName name="as_3_3" hidden="1">{"'Bill No. 7'!$A$1:$G$32"}</definedName>
    <definedName name="as_4" localSheetId="26" hidden="1">{"'Bill No. 7'!$A$1:$G$32"}</definedName>
    <definedName name="as_4" localSheetId="6" hidden="1">{"'Bill No. 7'!$A$1:$G$32"}</definedName>
    <definedName name="as_4" localSheetId="5" hidden="1">{"'Bill No. 7'!$A$1:$G$32"}</definedName>
    <definedName name="as_4" hidden="1">{"'Bill No. 7'!$A$1:$G$32"}</definedName>
    <definedName name="as_4_1" localSheetId="26" hidden="1">{"'Bill No. 7'!$A$1:$G$32"}</definedName>
    <definedName name="as_4_1" localSheetId="6" hidden="1">{"'Bill No. 7'!$A$1:$G$32"}</definedName>
    <definedName name="as_4_1" localSheetId="5" hidden="1">{"'Bill No. 7'!$A$1:$G$32"}</definedName>
    <definedName name="as_4_1" hidden="1">{"'Bill No. 7'!$A$1:$G$32"}</definedName>
    <definedName name="as_4_2" localSheetId="26" hidden="1">{"'Bill No. 7'!$A$1:$G$32"}</definedName>
    <definedName name="as_4_2" localSheetId="6" hidden="1">{"'Bill No. 7'!$A$1:$G$32"}</definedName>
    <definedName name="as_4_2" localSheetId="5" hidden="1">{"'Bill No. 7'!$A$1:$G$32"}</definedName>
    <definedName name="as_4_2" hidden="1">{"'Bill No. 7'!$A$1:$G$32"}</definedName>
    <definedName name="as_4_3" localSheetId="26" hidden="1">{"'Bill No. 7'!$A$1:$G$32"}</definedName>
    <definedName name="as_4_3" localSheetId="6" hidden="1">{"'Bill No. 7'!$A$1:$G$32"}</definedName>
    <definedName name="as_4_3" localSheetId="5" hidden="1">{"'Bill No. 7'!$A$1:$G$32"}</definedName>
    <definedName name="as_4_3" hidden="1">{"'Bill No. 7'!$A$1:$G$32"}</definedName>
    <definedName name="as_5" localSheetId="26" hidden="1">{"'Bill No. 7'!$A$1:$G$32"}</definedName>
    <definedName name="as_5" localSheetId="6" hidden="1">{"'Bill No. 7'!$A$1:$G$32"}</definedName>
    <definedName name="as_5" localSheetId="5" hidden="1">{"'Bill No. 7'!$A$1:$G$32"}</definedName>
    <definedName name="as_5" hidden="1">{"'Bill No. 7'!$A$1:$G$32"}</definedName>
    <definedName name="as_5_1" localSheetId="26" hidden="1">{"'Bill No. 7'!$A$1:$G$32"}</definedName>
    <definedName name="as_5_1" localSheetId="6" hidden="1">{"'Bill No. 7'!$A$1:$G$32"}</definedName>
    <definedName name="as_5_1" localSheetId="5" hidden="1">{"'Bill No. 7'!$A$1:$G$32"}</definedName>
    <definedName name="as_5_1" hidden="1">{"'Bill No. 7'!$A$1:$G$32"}</definedName>
    <definedName name="as_5_2" localSheetId="26" hidden="1">{"'Bill No. 7'!$A$1:$G$32"}</definedName>
    <definedName name="as_5_2" localSheetId="6" hidden="1">{"'Bill No. 7'!$A$1:$G$32"}</definedName>
    <definedName name="as_5_2" localSheetId="5" hidden="1">{"'Bill No. 7'!$A$1:$G$32"}</definedName>
    <definedName name="as_5_2" hidden="1">{"'Bill No. 7'!$A$1:$G$32"}</definedName>
    <definedName name="as_5_3" localSheetId="26" hidden="1">{"'Bill No. 7'!$A$1:$G$32"}</definedName>
    <definedName name="as_5_3" localSheetId="6" hidden="1">{"'Bill No. 7'!$A$1:$G$32"}</definedName>
    <definedName name="as_5_3" localSheetId="5" hidden="1">{"'Bill No. 7'!$A$1:$G$32"}</definedName>
    <definedName name="as_5_3" hidden="1">{"'Bill No. 7'!$A$1:$G$32"}</definedName>
    <definedName name="AS2DocOpenMode" hidden="1">"AS2DocumentEdit"</definedName>
    <definedName name="AS2HasNoAutoHeaderFooter" hidden="1">" "</definedName>
    <definedName name="AS2NamedRange" hidden="1">5</definedName>
    <definedName name="AS2ReportLS" hidden="1">1</definedName>
    <definedName name="AS2SyncStepLS" hidden="1">0</definedName>
    <definedName name="AS2TickmarkLS" hidden="1">#REF!</definedName>
    <definedName name="AS2VersionLS" hidden="1">300</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da" hidden="1">{"'Sheet1'!$A$4386:$N$4591"}</definedName>
    <definedName name="Asandfilling">#REF!</definedName>
    <definedName name="asas" localSheetId="5">{"'照明目录'!$A$1:$H$31"}</definedName>
    <definedName name="asas">{"'照明目录'!$A$1:$H$31"}</definedName>
    <definedName name="asasa" hidden="1">#REF!</definedName>
    <definedName name="asass" localSheetId="26" hidden="1">{"'Bill No. 7'!$A$1:$G$32"}</definedName>
    <definedName name="asass" localSheetId="6" hidden="1">{"'Bill No. 7'!$A$1:$G$32"}</definedName>
    <definedName name="asass" localSheetId="5" hidden="1">{"'Bill No. 7'!$A$1:$G$32"}</definedName>
    <definedName name="asass" hidden="1">{"'Bill No. 7'!$A$1:$G$32"}</definedName>
    <definedName name="asass_1" localSheetId="26" hidden="1">{"'Bill No. 7'!$A$1:$G$32"}</definedName>
    <definedName name="asass_1" localSheetId="6" hidden="1">{"'Bill No. 7'!$A$1:$G$32"}</definedName>
    <definedName name="asass_1" localSheetId="5" hidden="1">{"'Bill No. 7'!$A$1:$G$32"}</definedName>
    <definedName name="asass_1" hidden="1">{"'Bill No. 7'!$A$1:$G$32"}</definedName>
    <definedName name="asass_2" localSheetId="26" hidden="1">{"'Bill No. 7'!$A$1:$G$32"}</definedName>
    <definedName name="asass_2" localSheetId="6" hidden="1">{"'Bill No. 7'!$A$1:$G$32"}</definedName>
    <definedName name="asass_2" localSheetId="5" hidden="1">{"'Bill No. 7'!$A$1:$G$32"}</definedName>
    <definedName name="asass_2" hidden="1">{"'Bill No. 7'!$A$1:$G$32"}</definedName>
    <definedName name="asass_3" localSheetId="26" hidden="1">{"'Bill No. 7'!$A$1:$G$32"}</definedName>
    <definedName name="asass_3" localSheetId="6" hidden="1">{"'Bill No. 7'!$A$1:$G$32"}</definedName>
    <definedName name="asass_3" localSheetId="5" hidden="1">{"'Bill No. 7'!$A$1:$G$32"}</definedName>
    <definedName name="asass_3" hidden="1">{"'Bill No. 7'!$A$1:$G$32"}</definedName>
    <definedName name="asawdswad" hidden="1">{"form-D1",#N/A,FALSE,"FORM-D1";"form-D1_amt",#N/A,FALSE,"FORM-D1"}</definedName>
    <definedName name="asc">#REF!</definedName>
    <definedName name="ASD">#REF!</definedName>
    <definedName name="asdasasd"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asasd"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asasd"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asas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dfr">#REF!</definedName>
    <definedName name="asdfdfdjf" localSheetId="26"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localSheetId="6"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localSheetId="5"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sfsdf">#REF!</definedName>
    <definedName name="aser1">#REF!</definedName>
    <definedName name="asf">#REF!</definedName>
    <definedName name="ASFFFF">#REF!</definedName>
    <definedName name="asfp">"$#REF!.$#REF!$#REF!"</definedName>
    <definedName name="asfsdf" localSheetId="26" hidden="1">{#N/A,#N/A,FALSE,"COMP"}</definedName>
    <definedName name="asfsdf" localSheetId="6" hidden="1">{#N/A,#N/A,FALSE,"COMP"}</definedName>
    <definedName name="asfsdf" localSheetId="5" hidden="1">{#N/A,#N/A,FALSE,"COMP"}</definedName>
    <definedName name="asfsdf" hidden="1">{#N/A,#N/A,FALSE,"COMP"}</definedName>
    <definedName name="ASH">#REF!</definedName>
    <definedName name="ashear">#REF!</definedName>
    <definedName name="ashfak">#REF!</definedName>
    <definedName name="Ashok" hidden="1">{"form-D1",#N/A,FALSE,"FORM-D1";"form-D1_amt",#N/A,FALSE,"FORM-D1"}</definedName>
    <definedName name="ASHOKA">#REF!</definedName>
    <definedName name="asi">#REF!</definedName>
    <definedName name="asi_17">#REF!</definedName>
    <definedName name="ASIA為替">#REF!</definedName>
    <definedName name="asim">#REF!</definedName>
    <definedName name="asjk" hidden="1">{"form-D1",#N/A,FALSE,"FORM-D1";"form-D1_amt",#N/A,FALSE,"FORM-D1"}</definedName>
    <definedName name="asjk_1" localSheetId="26" hidden="1">{"form-D1",#N/A,FALSE,"FORM-D1";"form-D1_amt",#N/A,FALSE,"FORM-D1"}</definedName>
    <definedName name="asjk_1" localSheetId="6" hidden="1">{"form-D1",#N/A,FALSE,"FORM-D1";"form-D1_amt",#N/A,FALSE,"FORM-D1"}</definedName>
    <definedName name="asjk_1" localSheetId="5" hidden="1">{"form-D1",#N/A,FALSE,"FORM-D1";"form-D1_amt",#N/A,FALSE,"FORM-D1"}</definedName>
    <definedName name="asjk_1" hidden="1">{"form-D1",#N/A,FALSE,"FORM-D1";"form-D1_amt",#N/A,FALSE,"FORM-D1"}</definedName>
    <definedName name="asjk_2" localSheetId="26" hidden="1">{"form-D1",#N/A,FALSE,"FORM-D1";"form-D1_amt",#N/A,FALSE,"FORM-D1"}</definedName>
    <definedName name="asjk_2" localSheetId="6" hidden="1">{"form-D1",#N/A,FALSE,"FORM-D1";"form-D1_amt",#N/A,FALSE,"FORM-D1"}</definedName>
    <definedName name="asjk_2" localSheetId="5" hidden="1">{"form-D1",#N/A,FALSE,"FORM-D1";"form-D1_amt",#N/A,FALSE,"FORM-D1"}</definedName>
    <definedName name="asjk_2" hidden="1">{"form-D1",#N/A,FALSE,"FORM-D1";"form-D1_amt",#N/A,FALSE,"FORM-D1"}</definedName>
    <definedName name="asjk_3" localSheetId="26" hidden="1">{"form-D1",#N/A,FALSE,"FORM-D1";"form-D1_amt",#N/A,FALSE,"FORM-D1"}</definedName>
    <definedName name="asjk_3" localSheetId="6" hidden="1">{"form-D1",#N/A,FALSE,"FORM-D1";"form-D1_amt",#N/A,FALSE,"FORM-D1"}</definedName>
    <definedName name="asjk_3" localSheetId="5" hidden="1">{"form-D1",#N/A,FALSE,"FORM-D1";"form-D1_amt",#N/A,FALSE,"FORM-D1"}</definedName>
    <definedName name="asjk_3" hidden="1">{"form-D1",#N/A,FALSE,"FORM-D1";"form-D1_amt",#N/A,FALSE,"FORM-D1"}</definedName>
    <definedName name="aspan">#REF!</definedName>
    <definedName name="asph.plugjoint">#REF!</definedName>
    <definedName name="AsphalticBaseCourse">#REF!</definedName>
    <definedName name="ass" localSheetId="26">#REF!</definedName>
    <definedName name="ass" localSheetId="6">#REF!</definedName>
    <definedName name="ass" localSheetId="5">#REF!</definedName>
    <definedName name="ass" hidden="1">{#N/A,#N/A,FALSE,"COMP"}</definedName>
    <definedName name="ass_cc">#REF!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ddddddd">"'file:///C:/Documents%20and%20Settings/viral.soni/Desktop/Sanghi/Sanghi%20quotes%20&amp;%20policies/Insurance%20Policies%20Sanghi.xls'#$'Latest Status-SIL'.$A$1"</definedName>
    <definedName name="assets">#REF!</definedName>
    <definedName name="assss" localSheetId="26" hidden="1">{"'Typical Costs Estimates'!$C$158:$H$161"}</definedName>
    <definedName name="assss" localSheetId="6" hidden="1">{"'Typical Costs Estimates'!$C$158:$H$161"}</definedName>
    <definedName name="assss" localSheetId="5" hidden="1">{"'Typical Costs Estimates'!$C$158:$H$161"}</definedName>
    <definedName name="assss" hidden="1">{"'Typical Costs Estimates'!$C$158:$H$161"}</definedName>
    <definedName name="Ast">#REF!</definedName>
    <definedName name="Ast_">#REF!</definedName>
    <definedName name="Ast_prv">#REF!</definedName>
    <definedName name="ASTX">#REF!</definedName>
    <definedName name="ASTY">#REF!</definedName>
    <definedName name="aswe" hidden="1">{"form-D1",#N/A,FALSE,"FORM-D1";"form-D1_amt",#N/A,FALSE,"FORM-D1"}</definedName>
    <definedName name="At_Deff">#N/A</definedName>
    <definedName name="ATCP_ASIS_ATCP_PM1A1">#REF!</definedName>
    <definedName name="atft">#REF!</definedName>
    <definedName name="attari">#REF!</definedName>
    <definedName name="AU">#REF!</definedName>
    <definedName name="aud">6617</definedName>
    <definedName name="Audit_Type">#REF!</definedName>
    <definedName name="Auditoría">#REF!</definedName>
    <definedName name="AUTO_FINANCE">#REF!</definedName>
    <definedName name="AUTO_P_M">#REF!</definedName>
    <definedName name="AUTO_P_Q">#REF!</definedName>
    <definedName name="AUTO_P2_M">#REF!</definedName>
    <definedName name="AUTO_P2_Q">#REF!</definedName>
    <definedName name="AUTO_PX_M">#REF!</definedName>
    <definedName name="AUTO_PX_Q">#REF!</definedName>
    <definedName name="AUTO_PX2_M">#REF!</definedName>
    <definedName name="AUTO_PX2_Q">#REF!</definedName>
    <definedName name="AUTO_PY_M">#REF!</definedName>
    <definedName name="AUTO_PY_Q">#REF!</definedName>
    <definedName name="AUTO_PY2_M">#REF!</definedName>
    <definedName name="AUTO_PY2_Q">#REF!</definedName>
    <definedName name="AUTO_R_M">#REF!</definedName>
    <definedName name="AUTO_R_Q">#REF!</definedName>
    <definedName name="AUTO_R2_M">#REF!</definedName>
    <definedName name="AUTO_R2_Q">#REF!</definedName>
    <definedName name="AUTO_RX_M">#REF!</definedName>
    <definedName name="AUTO_RX_Q">#REF!</definedName>
    <definedName name="AUTO_RX2_M">#REF!</definedName>
    <definedName name="AUTO_RX2_Q">#REF!</definedName>
    <definedName name="AUTO_RY_M">#REF!</definedName>
    <definedName name="AUTO_RY_Q">#REF!</definedName>
    <definedName name="AUTO_RY2_M">#REF!</definedName>
    <definedName name="AUTO_RY2_Q">#REF!</definedName>
    <definedName name="autonum">#REF!</definedName>
    <definedName name="AUX">#REF!</definedName>
    <definedName name="av">#REF!</definedName>
    <definedName name="AVALES">#REF!</definedName>
    <definedName name="averatebcnh">#REF!</definedName>
    <definedName name="averatebmnh">#REF!</definedName>
    <definedName name="averatebmpcc">#REF!</definedName>
    <definedName name="averatedbmnh">#REF!</definedName>
    <definedName name="averategsbnh">#REF!</definedName>
    <definedName name="averategsbpcc">#REF!</definedName>
    <definedName name="averatemssnh">#REF!</definedName>
    <definedName name="averatemsspcc">#REF!</definedName>
    <definedName name="averatewmmnh">#REF!</definedName>
    <definedName name="averatewmmpcc">#REF!</definedName>
    <definedName name="Avg_Emb_Ht_App">#REF!</definedName>
    <definedName name="AVGTHK">#REF!</definedName>
    <definedName name="avi" hidden="1">{"form-D1",#N/A,FALSE,"FORM-D1";"form-D1_amt",#N/A,FALSE,"FORM-D1"}</definedName>
    <definedName name="AXI">#REF!</definedName>
    <definedName name="AXI_">#REF!</definedName>
    <definedName name="aziz">#REF!</definedName>
    <definedName name="b" localSheetId="26">#REF!</definedName>
    <definedName name="b" localSheetId="6">#REF!</definedName>
    <definedName name="b" localSheetId="5">#REF!</definedName>
    <definedName name="B" hidden="1">[10]Section_by_layers_old!$AH$11:$AH$51</definedName>
    <definedName name="b.">#REF!</definedName>
    <definedName name="B.1">#REF!</definedName>
    <definedName name="B.1_7">#REF!</definedName>
    <definedName name="B.1_8">#REF!</definedName>
    <definedName name="B.1_9">#REF!</definedName>
    <definedName name="B.2">#REF!</definedName>
    <definedName name="B.2_7">#REF!</definedName>
    <definedName name="B.2_8">#REF!</definedName>
    <definedName name="B.2_9">#REF!</definedName>
    <definedName name="B.3">#REF!</definedName>
    <definedName name="B.3_17">#REF!</definedName>
    <definedName name="B.3_7">#REF!</definedName>
    <definedName name="B.3_7_17">#REF!</definedName>
    <definedName name="B.3_8">#REF!</definedName>
    <definedName name="B.3_8_17">#REF!</definedName>
    <definedName name="B.3_9">#REF!</definedName>
    <definedName name="B.3_9_17">#REF!</definedName>
    <definedName name="B.4">#REF!</definedName>
    <definedName name="B.4_7">#REF!</definedName>
    <definedName name="B.4_8">#REF!</definedName>
    <definedName name="B.4_9">#REF!</definedName>
    <definedName name="B.5">#REF!</definedName>
    <definedName name="B.6">#REF!</definedName>
    <definedName name="B_">#REF!</definedName>
    <definedName name="B___0">#REF!</definedName>
    <definedName name="B___13">#REF!</definedName>
    <definedName name="B__52">#REF!</definedName>
    <definedName name="b_1">"#REF!"</definedName>
    <definedName name="b_12">"$#REF!.#REF!#REF!"</definedName>
    <definedName name="B_16">#REF!</definedName>
    <definedName name="B_18">#REF!</definedName>
    <definedName name="B_29">#REF!</definedName>
    <definedName name="B_49">#REF!</definedName>
    <definedName name="B_50">#REF!</definedName>
    <definedName name="B_51">#REF!</definedName>
    <definedName name="B_52">#REF!</definedName>
    <definedName name="B_53">#REF!</definedName>
    <definedName name="B_9">#REF!</definedName>
    <definedName name="b_dkslab">#REF!</definedName>
    <definedName name="B_F">#REF!</definedName>
    <definedName name="B_R">#REF!</definedName>
    <definedName name="B1B">#REF!</definedName>
    <definedName name="b1s">#REF!</definedName>
    <definedName name="b1x">#REF!</definedName>
    <definedName name="B2B">#REF!</definedName>
    <definedName name="b2x">#REF!</definedName>
    <definedName name="B2各種ﾃﾞｰﾀｰ統合">#REF!</definedName>
    <definedName name="B3B">#REF!</definedName>
    <definedName name="B4B">#REF!</definedName>
    <definedName name="B5B">#REF!</definedName>
    <definedName name="B6A">#REF!</definedName>
    <definedName name="B6B">#REF!</definedName>
    <definedName name="B7B">#REF!</definedName>
    <definedName name="ba">#REF!</definedName>
    <definedName name="back_filling_abt">#REF!</definedName>
    <definedName name="Back17">#REF!</definedName>
    <definedName name="Back18">#REF!</definedName>
    <definedName name="back3">#REF!</definedName>
    <definedName name="backfill">#REF!</definedName>
    <definedName name="Backfill_SLC">#REF!</definedName>
    <definedName name="backfilling">#REF!</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_len">#REF!</definedName>
    <definedName name="BALAAA">#REF!</definedName>
    <definedName name="BALANCE">#REF!</definedName>
    <definedName name="baleri">#REF!</definedName>
    <definedName name="ballast_sub">#REF!</definedName>
    <definedName name="ballies" localSheetId="26">#REF!</definedName>
    <definedName name="ballies" localSheetId="6">#REF!</definedName>
    <definedName name="ballies" localSheetId="5">#REF!</definedName>
    <definedName name="ballies">'[2]Material '!$G$31</definedName>
    <definedName name="band">#REF!</definedName>
    <definedName name="BAR_CULVERT_BRIDGES">#REF!</definedName>
    <definedName name="BARCHART">#REF!</definedName>
    <definedName name="barricading">#REF!</definedName>
    <definedName name="BARTER">#REF!</definedName>
    <definedName name="barter_exp">#REF!</definedName>
    <definedName name="bas">#REF!</definedName>
    <definedName name="Basecamp">#REF!</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ing_hot_mix_plant">#REF!</definedName>
    <definedName name="Batching_hot_mix_plant_1">#REF!</definedName>
    <definedName name="Batching_hot_mix_plant_2">#REF!</definedName>
    <definedName name="bb" localSheetId="5" hidden="1">{"'Bill No. 7'!$A$1:$G$32"}</definedName>
    <definedName name="bb" hidden="1">{"'Bill No. 7'!$A$1:$G$32"}</definedName>
    <definedName name="bbb" hidden="1">{"form-D1",#N/A,FALSE,"FORM-D1";"form-D1_amt",#N/A,FALSE,"FORM-D1"}</definedName>
    <definedName name="bbbb" localSheetId="26" hidden="1">{"form-D1",#N/A,FALSE,"FORM-D1";"form-D1_amt",#N/A,FALSE,"FORM-D1"}</definedName>
    <definedName name="bbbb" localSheetId="6" hidden="1">{"form-D1",#N/A,FALSE,"FORM-D1";"form-D1_amt",#N/A,FALSE,"FORM-D1"}</definedName>
    <definedName name="bbbb" localSheetId="5" hidden="1">{"form-D1",#N/A,FALSE,"FORM-D1";"form-D1_amt",#N/A,FALSE,"FORM-D1"}</definedName>
    <definedName name="bbbb" hidden="1">{"form-D1",#N/A,FALSE,"FORM-D1";"form-D1_amt",#N/A,FALSE,"FORM-D1"}</definedName>
    <definedName name="bbbb_1" localSheetId="26" hidden="1">{"form-D1",#N/A,FALSE,"FORM-D1";"form-D1_amt",#N/A,FALSE,"FORM-D1"}</definedName>
    <definedName name="bbbb_1" localSheetId="6" hidden="1">{"form-D1",#N/A,FALSE,"FORM-D1";"form-D1_amt",#N/A,FALSE,"FORM-D1"}</definedName>
    <definedName name="bbbb_1" localSheetId="5" hidden="1">{"form-D1",#N/A,FALSE,"FORM-D1";"form-D1_amt",#N/A,FALSE,"FORM-D1"}</definedName>
    <definedName name="bbbb_1" hidden="1">{"form-D1",#N/A,FALSE,"FORM-D1";"form-D1_amt",#N/A,FALSE,"FORM-D1"}</definedName>
    <definedName name="bbbb_2" localSheetId="26" hidden="1">{"form-D1",#N/A,FALSE,"FORM-D1";"form-D1_amt",#N/A,FALSE,"FORM-D1"}</definedName>
    <definedName name="bbbb_2" localSheetId="6" hidden="1">{"form-D1",#N/A,FALSE,"FORM-D1";"form-D1_amt",#N/A,FALSE,"FORM-D1"}</definedName>
    <definedName name="bbbb_2" localSheetId="5" hidden="1">{"form-D1",#N/A,FALSE,"FORM-D1";"form-D1_amt",#N/A,FALSE,"FORM-D1"}</definedName>
    <definedName name="bbbb_2" hidden="1">{"form-D1",#N/A,FALSE,"FORM-D1";"form-D1_amt",#N/A,FALSE,"FORM-D1"}</definedName>
    <definedName name="bbbb_3" localSheetId="26" hidden="1">{"form-D1",#N/A,FALSE,"FORM-D1";"form-D1_amt",#N/A,FALSE,"FORM-D1"}</definedName>
    <definedName name="bbbb_3" localSheetId="6" hidden="1">{"form-D1",#N/A,FALSE,"FORM-D1";"form-D1_amt",#N/A,FALSE,"FORM-D1"}</definedName>
    <definedName name="bbbb_3" localSheetId="5" hidden="1">{"form-D1",#N/A,FALSE,"FORM-D1";"form-D1_amt",#N/A,FALSE,"FORM-D1"}</definedName>
    <definedName name="bbbb_3" hidden="1">{"form-D1",#N/A,FALSE,"FORM-D1";"form-D1_amt",#N/A,FALSE,"FORM-D1"}</definedName>
    <definedName name="bbbbb" localSheetId="5">{"'照明目录'!$A$1:$H$31"}</definedName>
    <definedName name="bbbbb">{"'照明目录'!$A$1:$H$31"}</definedName>
    <definedName name="bbbbbb" localSheetId="5">{"'照明目录'!$A$1:$H$31"}</definedName>
    <definedName name="bbbbbb">{"'照明目录'!$A$1:$H$31"}</definedName>
    <definedName name="bbc">#REF!</definedName>
    <definedName name="BBD_2">#REF!</definedName>
    <definedName name="BBD1___0">#REF!</definedName>
    <definedName name="BBD2___0">#REF!</definedName>
    <definedName name="bbdsvd" hidden="1">#REF!</definedName>
    <definedName name="bbfdbd" localSheetId="26" hidden="1">{"form-D1",#N/A,FALSE,"FORM-D1";"form-D1_amt",#N/A,FALSE,"FORM-D1"}</definedName>
    <definedName name="bbfdbd" localSheetId="6" hidden="1">{"form-D1",#N/A,FALSE,"FORM-D1";"form-D1_amt",#N/A,FALSE,"FORM-D1"}</definedName>
    <definedName name="bbfdbd" localSheetId="5" hidden="1">{"form-D1",#N/A,FALSE,"FORM-D1";"form-D1_amt",#N/A,FALSE,"FORM-D1"}</definedName>
    <definedName name="bbfdbd" hidden="1">{"form-D1",#N/A,FALSE,"FORM-D1";"form-D1_amt",#N/A,FALSE,"FORM-D1"}</definedName>
    <definedName name="Bbh">#REF!</definedName>
    <definedName name="BBM">#REF!</definedName>
    <definedName name="BBM_1">"#REF!"</definedName>
    <definedName name="BBM_12">"$#REF!.#REF!#REF!"</definedName>
    <definedName name="BBM_7">"#REF!"</definedName>
    <definedName name="BBM_8">"#REF!"</definedName>
    <definedName name="bbm1.6pcc">#REF!</definedName>
    <definedName name="BBoiler" localSheetId="26">#REF!</definedName>
    <definedName name="BBoiler" localSheetId="6">#REF!</definedName>
    <definedName name="BBoiler" localSheetId="5">#REF!</definedName>
    <definedName name="BBoiler">[11]Machinery!#REF!</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0">#REF!</definedName>
    <definedName name="BC_11">#REF!</definedName>
    <definedName name="bc_12">NA()</definedName>
    <definedName name="BC_13">#REF!</definedName>
    <definedName name="BC_2">#REF!</definedName>
    <definedName name="bc_23">NA()</definedName>
    <definedName name="bc_24">NA()</definedName>
    <definedName name="BC_3">#REF!</definedName>
    <definedName name="bc_4">NA()</definedName>
    <definedName name="bc_5">NA()</definedName>
    <definedName name="bc_6">NA()</definedName>
    <definedName name="bc_7">NA()</definedName>
    <definedName name="bc_8">NA()</definedName>
    <definedName name="BC_9">#REF!</definedName>
    <definedName name="BC_App_area">#REF!</definedName>
    <definedName name="BC_App_Thk">#REF!</definedName>
    <definedName name="BC_App_Wid">#REF!</definedName>
    <definedName name="BC_Area">#REF!</definedName>
    <definedName name="BC_Area_Overlay">#REF!</definedName>
    <definedName name="BC_MCW">#REF!</definedName>
    <definedName name="BC_SR">#REF!</definedName>
    <definedName name="BC_Thk">#REF!</definedName>
    <definedName name="BC_Thk_Overlay">#REF!</definedName>
    <definedName name="BC_Wid">#REF!</definedName>
    <definedName name="BC_Wid_Overlay">#REF!</definedName>
    <definedName name="bcab">#REF!</definedName>
    <definedName name="bcave">#REF!</definedName>
    <definedName name="bcd">#REF!</definedName>
    <definedName name="bcpcc">#REF!</definedName>
    <definedName name="bcroad">#REF!</definedName>
    <definedName name="bcsb">#REF!</definedName>
    <definedName name="BCSR">#REF!</definedName>
    <definedName name="BCSR_1">#REF!</definedName>
    <definedName name="BCSR_4">#REF!</definedName>
    <definedName name="BCSR_5">#REF!</definedName>
    <definedName name="BCSR_6">#REF!</definedName>
    <definedName name="Bcw">#REF!</definedName>
    <definedName name="BD" hidden="1">#REF!</definedName>
    <definedName name="BDCODE">#N/A</definedName>
    <definedName name="bds" localSheetId="26" hidden="1">{"'Typical Costs Estimates'!$C$158:$H$161"}</definedName>
    <definedName name="bds" localSheetId="6" hidden="1">{"'Typical Costs Estimates'!$C$158:$H$161"}</definedName>
    <definedName name="bds" localSheetId="5" hidden="1">{"'Typical Costs Estimates'!$C$158:$H$161"}</definedName>
    <definedName name="bds" hidden="1">{"'Typical Costs Estimates'!$C$158:$H$161"}</definedName>
    <definedName name="bduyvsga8yegefi" hidden="1">{"'Bill No. 7'!$A$1:$G$32"}</definedName>
    <definedName name="BE" hidden="1">#REF!</definedName>
    <definedName name="bea">12%</definedName>
    <definedName name="bearing">#REF!</definedName>
    <definedName name="Bearing_Level">#REF!</definedName>
    <definedName name="Beg_Bal">#REF!</definedName>
    <definedName name="Beldar">#REF!</definedName>
    <definedName name="BENCHING_HARDROCK">NA()</definedName>
    <definedName name="BENCHING_HARDROCK_1">"#REF!"</definedName>
    <definedName name="BENCHING_HARDROCK_12">"$#REF!.#REF!#REF!"</definedName>
    <definedName name="BENCHING_HARDROCK_7">"#REF!"</definedName>
    <definedName name="BENCHING_HARDROCK_8">"#REF!"</definedName>
    <definedName name="beta">#REF!</definedName>
    <definedName name="bf">#REF!</definedName>
    <definedName name="bf_1">"#REF!"</definedName>
    <definedName name="bf_12">"$#REF!.#REF!#REF!"</definedName>
    <definedName name="bf_7">"#REF!"</definedName>
    <definedName name="bf_8">"#REF!"</definedName>
    <definedName name="bfa">#REF!</definedName>
    <definedName name="bff">#REF!</definedName>
    <definedName name="bfs">#REF!</definedName>
    <definedName name="BG" localSheetId="26" hidden="1">#REF!</definedName>
    <definedName name="BG" localSheetId="6" hidden="1">#REF!</definedName>
    <definedName name="BG" localSheetId="5" hidden="1">#REF!</definedName>
    <definedName name="BG" hidden="1">#REF!</definedName>
    <definedName name="BG_1">#REF!</definedName>
    <definedName name="BG_2">#REF!</definedName>
    <definedName name="BG_Del" hidden="1">15</definedName>
    <definedName name="BG_Ins" hidden="1">4</definedName>
    <definedName name="BG_Mod" hidden="1">6</definedName>
    <definedName name="BGH" hidden="1">{#N/A,#N/A,FALSE,"MODULE3"}</definedName>
    <definedName name="BGH_1" localSheetId="26" hidden="1">{#N/A,#N/A,FALSE,"MODULE3"}</definedName>
    <definedName name="BGH_1" localSheetId="6" hidden="1">{#N/A,#N/A,FALSE,"MODULE3"}</definedName>
    <definedName name="BGH_1" localSheetId="5" hidden="1">{#N/A,#N/A,FALSE,"MODULE3"}</definedName>
    <definedName name="BGH_1" hidden="1">{#N/A,#N/A,FALSE,"MODULE3"}</definedName>
    <definedName name="BGH_2" localSheetId="26" hidden="1">{#N/A,#N/A,FALSE,"MODULE3"}</definedName>
    <definedName name="BGH_2" localSheetId="6" hidden="1">{#N/A,#N/A,FALSE,"MODULE3"}</definedName>
    <definedName name="BGH_2" localSheetId="5" hidden="1">{#N/A,#N/A,FALSE,"MODULE3"}</definedName>
    <definedName name="BGH_2" hidden="1">{#N/A,#N/A,FALSE,"MODULE3"}</definedName>
    <definedName name="BGH_3" localSheetId="26" hidden="1">{#N/A,#N/A,FALSE,"MODULE3"}</definedName>
    <definedName name="BGH_3" localSheetId="6" hidden="1">{#N/A,#N/A,FALSE,"MODULE3"}</definedName>
    <definedName name="BGH_3" localSheetId="5" hidden="1">{#N/A,#N/A,FALSE,"MODULE3"}</definedName>
    <definedName name="BGH_3" hidden="1">{#N/A,#N/A,FALSE,"MODULE3"}</definedName>
    <definedName name="BGrP">#REF!</definedName>
    <definedName name="bgs">#REF!</definedName>
    <definedName name="BH" hidden="1">#REF!</definedName>
    <definedName name="bha" localSheetId="5">{"'Bill No. 7'!$A$1:$G$32"}</definedName>
    <definedName name="bha">{"'Bill No. 7'!$A$1:$G$32"}</definedName>
    <definedName name="Bharathi">#REF!</definedName>
    <definedName name="bhaska1">#REF!</definedName>
    <definedName name="bhaskar">#REF!</definedName>
    <definedName name="Bhauch_h">#REF!</definedName>
    <definedName name="Bhauch_w">#REF!</definedName>
    <definedName name="Bhh">#REF!</definedName>
    <definedName name="bhistee" localSheetId="26">NA()</definedName>
    <definedName name="bhistee" localSheetId="6">NA()</definedName>
    <definedName name="bhistee" localSheetId="5">NA()</definedName>
    <definedName name="bhistee">#REF!</definedName>
    <definedName name="bhistee_1">"#REF!"</definedName>
    <definedName name="bhistee_12">"$#REF!.#REF!#REF!"</definedName>
    <definedName name="bhistee_7">"#REF!"</definedName>
    <definedName name="bhistee_8">"#REF!"</definedName>
    <definedName name="bhisti" localSheetId="26">NA()</definedName>
    <definedName name="bhisti" localSheetId="6">NA()</definedName>
    <definedName name="bhisti" localSheetId="5">NA()</definedName>
    <definedName name="bhisti">#REF!</definedName>
    <definedName name="bhisti_1">"#REF!"</definedName>
    <definedName name="bhisti_12">"$#REF!.#REF!#REF!"</definedName>
    <definedName name="Bhub_By_f">#REF!</definedName>
    <definedName name="BHUB_BY_R">#REF!</definedName>
    <definedName name="Bhw">#REF!</definedName>
    <definedName name="bill" localSheetId="26">NA()</definedName>
    <definedName name="bill" localSheetId="6">NA()</definedName>
    <definedName name="bill" localSheetId="5">NA()</definedName>
    <definedName name="bill" hidden="1">{"Execavation",#N/A,FALSE,"furniture (employer)"}</definedName>
    <definedName name="Bill_No_06">#REF!</definedName>
    <definedName name="bill1">#REF!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#REF!</definedName>
    <definedName name="bill21">#REF!</definedName>
    <definedName name="bill3">#REF!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N">#REF!</definedName>
    <definedName name="Bindingwire">NA()</definedName>
    <definedName name="Bindingwire_12">NA()</definedName>
    <definedName name="Bindingwire_7">NA()</definedName>
    <definedName name="Bindingwire_8">NA()</definedName>
    <definedName name="bishti">#REF!</definedName>
    <definedName name="bit.macadam">#REF!</definedName>
    <definedName name="bit6070leadnh">#REF!</definedName>
    <definedName name="bit6070m">#REF!</definedName>
    <definedName name="bit6070nh">#REF!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_1">"#REF!"</definedName>
    <definedName name="bitumen_12">"$#REF!.#REF!#REF!"</definedName>
    <definedName name="bitumen6070" localSheetId="26">NA()</definedName>
    <definedName name="bitumen6070" localSheetId="6">NA()</definedName>
    <definedName name="bitumen6070" localSheetId="5">NA()</definedName>
    <definedName name="bitumen6070">#REF!</definedName>
    <definedName name="bitumen6070_1">"#REF!"</definedName>
    <definedName name="bitumen6070_12">"$#REF!.#REF!#REF!"</definedName>
    <definedName name="bitumen80_100">#REF!</definedName>
    <definedName name="bitumenboiler" localSheetId="26">NA()</definedName>
    <definedName name="bitumenboiler" localSheetId="6">NA()</definedName>
    <definedName name="bitumenboiler" localSheetId="5">NA()</definedName>
    <definedName name="bitumenboiler">#REF!</definedName>
    <definedName name="bitumenboiler_1">"#REF!"</definedName>
    <definedName name="bitumenboiler_12">"$#REF!.#REF!#REF!"</definedName>
    <definedName name="bitumenemul" localSheetId="26">NA()</definedName>
    <definedName name="bitumenemul" localSheetId="6">NA()</definedName>
    <definedName name="bitumenemul" localSheetId="5">NA()</definedName>
    <definedName name="bitumenemul">#REF!</definedName>
    <definedName name="bitumenemul_1">"#REF!"</definedName>
    <definedName name="bitumenemul_12">"$#REF!.#REF!#REF!"</definedName>
    <definedName name="bituminwearingpcc">#REF!</definedName>
    <definedName name="bitwearingbridge">#REF!</definedName>
    <definedName name="bitwearingcoat">#REF!</definedName>
    <definedName name="bitwrgmastbnh">#REF!</definedName>
    <definedName name="BJ" hidden="1">#REF!</definedName>
    <definedName name="bjcdbw" localSheetId="26" hidden="1">{"'August 2000'!$A$1:$J$101"}</definedName>
    <definedName name="bjcdbw" localSheetId="6" hidden="1">{"'August 2000'!$A$1:$J$101"}</definedName>
    <definedName name="bjcdbw" localSheetId="5" hidden="1">{"'August 2000'!$A$1:$J$101"}</definedName>
    <definedName name="bjcdbw" hidden="1">{"'August 2000'!$A$1:$J$101"}</definedName>
    <definedName name="BL">#REF!</definedName>
    <definedName name="BLACK_GRANITE">NA()</definedName>
    <definedName name="BLACK_GRANITE_1">"#REF!"</definedName>
    <definedName name="BLACK_GRANITE_12">"$#REF!.#REF!#REF!"</definedName>
    <definedName name="blacksmith" localSheetId="26">NA()</definedName>
    <definedName name="blacksmith" localSheetId="6">NA()</definedName>
    <definedName name="blacksmith" localSheetId="5">NA()</definedName>
    <definedName name="blacksmith">#REF!</definedName>
    <definedName name="blacksmith_1">"#REF!"</definedName>
    <definedName name="blacksmith_12">"$#REF!.#REF!#REF!"</definedName>
    <definedName name="blacksmithhelper" localSheetId="26">NA()</definedName>
    <definedName name="blacksmithhelper" localSheetId="6">NA()</definedName>
    <definedName name="blacksmithhelper" localSheetId="5">NA()</definedName>
    <definedName name="blacksmithhelper">#REF!</definedName>
    <definedName name="blacksmithhelper_1">"#REF!"</definedName>
    <definedName name="blacksmithhelper_12">"$#REF!.#REF!#REF!"</definedName>
    <definedName name="BLAST">#REF!</definedName>
    <definedName name="blaster" localSheetId="26">NA()</definedName>
    <definedName name="blaster" localSheetId="6">NA()</definedName>
    <definedName name="blaster" localSheetId="5">NA()</definedName>
    <definedName name="blaster">#REF!</definedName>
    <definedName name="blaster_1">"#REF!"</definedName>
    <definedName name="blaster_12">"$#REF!.#REF!#REF!"</definedName>
    <definedName name="BleedDesc">#REF!</definedName>
    <definedName name="BLKGRAN">#REF!</definedName>
    <definedName name="BLKGRANITE_SKIRTING">NA()</definedName>
    <definedName name="BLKGRANITE_SKIRTING_1">"#REF!"</definedName>
    <definedName name="BLKGRANITE_SKIRTING_12">"$#REF!.#REF!#REF!"</definedName>
    <definedName name="BlkS">#REF!</definedName>
    <definedName name="BM">#REF!</definedName>
    <definedName name="BM_1">"#REF!"</definedName>
    <definedName name="BM_24">NA()</definedName>
    <definedName name="BM_7">NA()</definedName>
    <definedName name="BM_8">"#REF!"</definedName>
    <definedName name="BM_MCW">#REF!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ave">#REF!</definedName>
    <definedName name="bmnhwithlead">#REF!</definedName>
    <definedName name="bmpcc">#REF!</definedName>
    <definedName name="bmpccrate">#REF!</definedName>
    <definedName name="bmpccwithlead">#REF!</definedName>
    <definedName name="bmplantrate">#REF!</definedName>
    <definedName name="bmroad">#REF!</definedName>
    <definedName name="BMSFR">#REF!</definedName>
    <definedName name="BMSUMMARY">#REF!</definedName>
    <definedName name="bnd">#REF!</definedName>
    <definedName name="bo" hidden="1">{"form-D1",#N/A,FALSE,"FORM-D1";"form-D1_amt",#N/A,FALSE,"FORM-D1"}</definedName>
    <definedName name="BOD">#REF!</definedName>
    <definedName name="bol">#REF!</definedName>
    <definedName name="boml">#REF!</definedName>
    <definedName name="bondstone" localSheetId="26">NA()</definedName>
    <definedName name="bondstone" localSheetId="6">NA()</definedName>
    <definedName name="bondstone" localSheetId="5">NA()</definedName>
    <definedName name="bondstone">'[2]Material '!$G$40</definedName>
    <definedName name="BONreco">#REF!</definedName>
    <definedName name="BOQ">#REF!</definedName>
    <definedName name="BOQ_17">#REF!</definedName>
    <definedName name="BOQ_CODE">#REF!</definedName>
    <definedName name="boq_d">#REF!</definedName>
    <definedName name="Bore_wells">#REF!</definedName>
    <definedName name="bore10to20">#REF!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t._Level_of_Pier_cap">#REF!</definedName>
    <definedName name="botl">#REF!</definedName>
    <definedName name="botn">#REF!</definedName>
    <definedName name="Bott_Level_of_pier_column">#REF!</definedName>
    <definedName name="boulder" localSheetId="26">NA()</definedName>
    <definedName name="boulder" localSheetId="6">NA()</definedName>
    <definedName name="boulder" localSheetId="5">NA()</definedName>
    <definedName name="boulder">#REF!</definedName>
    <definedName name="boulder_1">"#REF!"</definedName>
    <definedName name="boulder_12">"$#REF!.#REF!#REF!"</definedName>
    <definedName name="boulder_7">"#REF!"</definedName>
    <definedName name="boulder_8">"#REF!"</definedName>
    <definedName name="boulderapron300">#REF!</definedName>
    <definedName name="boundarypillar">#REF!</definedName>
    <definedName name="boundarypillarpcc">#REF!</definedName>
    <definedName name="box2_select">#REF!</definedName>
    <definedName name="box30.36">#REF!</definedName>
    <definedName name="boxgirder">#REF!</definedName>
    <definedName name="boxm25">#REF!</definedName>
    <definedName name="bp">#REF!</definedName>
    <definedName name="bpf">#REF!</definedName>
    <definedName name="bpg">#REF!</definedName>
    <definedName name="bplant" localSheetId="26">#REF!</definedName>
    <definedName name="bplant" localSheetId="6">#REF!</definedName>
    <definedName name="bplant" localSheetId="5">#REF!</definedName>
    <definedName name="bplant">[11]Machinery!#REF!</definedName>
    <definedName name="bpn">#REF!</definedName>
    <definedName name="bq">#REF!</definedName>
    <definedName name="br4472A_totlcst">#REF!</definedName>
    <definedName name="br471_ttlcost">#REF!</definedName>
    <definedName name="br472A_ttlcost">#REF!</definedName>
    <definedName name="br473_ttlcost">#REF!</definedName>
    <definedName name="br474_ttlcost">#REF!</definedName>
    <definedName name="br477_ttlcost">#REF!</definedName>
    <definedName name="br478_ttlcost">#REF!</definedName>
    <definedName name="br479_ttlcost">#REF!</definedName>
    <definedName name="br480_ttlcost">#REF!</definedName>
    <definedName name="braj" localSheetId="26" hidden="1">{"Daily Survey Report",#N/A,FALSE,"Daily"}</definedName>
    <definedName name="braj" localSheetId="6" hidden="1">{"Daily Survey Report",#N/A,FALSE,"Daily"}</definedName>
    <definedName name="braj" localSheetId="5" hidden="1">{"Daily Survey Report",#N/A,FALSE,"Daily"}</definedName>
    <definedName name="braj" hidden="1">{"Daily Survey Report",#N/A,FALSE,"Daily"}</definedName>
    <definedName name="brbrbrbr" localSheetId="26" hidden="1">{#N/A,#N/A,FALSE,"VARIATIONS";#N/A,#N/A,FALSE,"BUDGET";#N/A,#N/A,FALSE,"CIVIL QNTY VAR";#N/A,#N/A,FALSE,"SUMMARY";#N/A,#N/A,FALSE,"MATERIAL VAR"}</definedName>
    <definedName name="brbrbrbr" localSheetId="6" hidden="1">{#N/A,#N/A,FALSE,"VARIATIONS";#N/A,#N/A,FALSE,"BUDGET";#N/A,#N/A,FALSE,"CIVIL QNTY VAR";#N/A,#N/A,FALSE,"SUMMARY";#N/A,#N/A,FALSE,"MATERIAL VAR"}</definedName>
    <definedName name="brbrbrbr" localSheetId="5" hidden="1">{#N/A,#N/A,FALSE,"VARIATIONS";#N/A,#N/A,FALSE,"BUDGET";#N/A,#N/A,FALSE,"CIVIL QNTY VAR";#N/A,#N/A,FALSE,"SUMMARY";#N/A,#N/A,FALSE,"MATERIAL VAR"}</definedName>
    <definedName name="brbrbrbr" hidden="1">{#N/A,#N/A,FALSE,"VARIATIONS";#N/A,#N/A,FALSE,"BUDGET";#N/A,#N/A,FALSE,"CIVIL QNTY VAR";#N/A,#N/A,FALSE,"SUMMARY";#N/A,#N/A,FALSE,"MATERIAL VAR"}</definedName>
    <definedName name="bre">"$#REF!.$#REF!$1856"</definedName>
    <definedName name="BRF">#REF!</definedName>
    <definedName name="brght">#REF!</definedName>
    <definedName name="brght_17">#REF!</definedName>
    <definedName name="brglvl">#REF!</definedName>
    <definedName name="BRICK">#REF!</definedName>
    <definedName name="BRICK_COBA">NA()</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 localSheetId="26">NA()</definedName>
    <definedName name="bricks" localSheetId="6">NA()</definedName>
    <definedName name="bricks" localSheetId="5">NA()</definedName>
    <definedName name="bricks">#REF!</definedName>
    <definedName name="bricks_1">"#REF!"</definedName>
    <definedName name="bricks_12">"$#REF!.#REF!#REF!"</definedName>
    <definedName name="bricksleadnh">#REF!</definedName>
    <definedName name="bricksnh">#REF!</definedName>
    <definedName name="BRICKWORK">NA()</definedName>
    <definedName name="BRICKWORK_1">"#REF!"</definedName>
    <definedName name="BRICKWORK_12">"$#REF!.#REF!#REF!"</definedName>
    <definedName name="BRIDGE10">#REF!</definedName>
    <definedName name="BRIDGE11">#REF!</definedName>
    <definedName name="bridge7">#REF!</definedName>
    <definedName name="bridge9">#REF!</definedName>
    <definedName name="BRIDGES">#REF!</definedName>
    <definedName name="BRIDGES_14">#REF!</definedName>
    <definedName name="BRIDGES_15">#REF!</definedName>
    <definedName name="BRIDGES_4">#REF!</definedName>
    <definedName name="BRL">#REF!</definedName>
    <definedName name="BrRccTotal">#REF!</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_CP">#REF!</definedName>
    <definedName name="BS_Data">#REF!</definedName>
    <definedName name="BS_RP">#REF!</definedName>
    <definedName name="bsc">#REF!</definedName>
    <definedName name="bsc_17">#REF!</definedName>
    <definedName name="bsd">#REF!</definedName>
    <definedName name="bslinedditch">#REF!</definedName>
    <definedName name="BSOS">#REF!</definedName>
    <definedName name="BSS">#REF!</definedName>
    <definedName name="bsslab">#REF!</definedName>
    <definedName name="bsslablead">#REF!</definedName>
    <definedName name="bsslableadnh">#REF!</definedName>
    <definedName name="bsslabnh">#REF!</definedName>
    <definedName name="BT_TOP">#REF!</definedName>
    <definedName name="bt60.70">#REF!</definedName>
    <definedName name="bt80.100">#REF!</definedName>
    <definedName name="Btf">"$#REF!.$#REF!$#REF!"</definedName>
    <definedName name="btl">#REF!</definedName>
    <definedName name="BTRAM">#REF!</definedName>
    <definedName name="bu" localSheetId="26" hidden="1">{"'Sheet1'!$A$4386:$N$4591"}</definedName>
    <definedName name="bu" localSheetId="6" hidden="1">{"'Sheet1'!$A$4386:$N$4591"}</definedName>
    <definedName name="bu" localSheetId="5" hidden="1">{"'Sheet1'!$A$4386:$N$4591"}</definedName>
    <definedName name="bu" hidden="1">{"'Sheet1'!$A$4386:$N$4591"}</definedName>
    <definedName name="bu_1" localSheetId="26" hidden="1">{"'Sheet1'!$A$4386:$N$4591"}</definedName>
    <definedName name="bu_1" localSheetId="6" hidden="1">{"'Sheet1'!$A$4386:$N$4591"}</definedName>
    <definedName name="bu_1" localSheetId="5" hidden="1">{"'Sheet1'!$A$4386:$N$4591"}</definedName>
    <definedName name="bu_1" hidden="1">{"'Sheet1'!$A$4386:$N$4591"}</definedName>
    <definedName name="bu_2" localSheetId="26" hidden="1">{"'Sheet1'!$A$4386:$N$4591"}</definedName>
    <definedName name="bu_2" localSheetId="6" hidden="1">{"'Sheet1'!$A$4386:$N$4591"}</definedName>
    <definedName name="bu_2" localSheetId="5" hidden="1">{"'Sheet1'!$A$4386:$N$4591"}</definedName>
    <definedName name="bu_2" hidden="1">{"'Sheet1'!$A$4386:$N$4591"}</definedName>
    <definedName name="bu_3" localSheetId="26" hidden="1">{"'Sheet1'!$A$4386:$N$4591"}</definedName>
    <definedName name="bu_3" localSheetId="6" hidden="1">{"'Sheet1'!$A$4386:$N$4591"}</definedName>
    <definedName name="bu_3" localSheetId="5" hidden="1">{"'Sheet1'!$A$4386:$N$4591"}</definedName>
    <definedName name="bu_3" hidden="1">{"'Sheet1'!$A$4386:$N$4591"}</definedName>
    <definedName name="bua">#REF!</definedName>
    <definedName name="Bud_Period">#REF!</definedName>
    <definedName name="BUDDHA">#REF!</definedName>
    <definedName name="Budget">#REF!</definedName>
    <definedName name="Budget_year">#REF!</definedName>
    <definedName name="BUDREC">#REF!</definedName>
    <definedName name="building">#REF!</definedName>
    <definedName name="building___0">#REF!</definedName>
    <definedName name="building___11">#REF!</definedName>
    <definedName name="building___12">#REF!</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Area___0_1">0</definedName>
    <definedName name="BuiltIn_Print_Area___0_2">0</definedName>
    <definedName name="BuiltIn_Print_Area___0_3">0</definedName>
    <definedName name="BuiltIn_Print_Area___0_4">0</definedName>
    <definedName name="BuiltIn_Print_Area___0_5">0</definedName>
    <definedName name="BuiltIn_Print_Titles">#REF!</definedName>
    <definedName name="BuiltIn_Print_Titles___0" localSheetId="26">#N/A</definedName>
    <definedName name="BuiltIn_Print_Titles___0" localSheetId="6">#N/A</definedName>
    <definedName name="BuiltIn_Print_Titles___0" localSheetId="5">#N/A</definedName>
    <definedName name="BuiltIn_Print_Titles___0">#REF!</definedName>
    <definedName name="BuiltIn_Print_Titles___0___0">#REF!</definedName>
    <definedName name="BuiltIn_Print_Titles___0___0___0">#REF!</definedName>
    <definedName name="BuiltIn_Print_Titles___0___0___0___0" localSheetId="26">"$#REF!.#REF!#REF!:#REF!#REF!"</definedName>
    <definedName name="BuiltIn_Print_Titles___0___0___0___0" localSheetId="6">"$#REF!.#REF!#REF!:#REF!#REF!"</definedName>
    <definedName name="BuiltIn_Print_Titles___0___0___0___0" localSheetId="5">"$#REF!.#REF!#REF!:#REF!#REF!"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iltIn_Print_Titles___0_1">0</definedName>
    <definedName name="BuiltIn_Print_Titles___0_2">0</definedName>
    <definedName name="bulkbitumen">#REF!</definedName>
    <definedName name="buoy">#REF!</definedName>
    <definedName name="Bus">#REF!</definedName>
    <definedName name="Bus_bays">#REF!</definedName>
    <definedName name="busbay.pcc">#REF!</definedName>
    <definedName name="BusbayMedian">#REF!</definedName>
    <definedName name="busbaypcc">#REF!</definedName>
    <definedName name="Busbays">#REF!</definedName>
    <definedName name="BusbaysMCW">#REF!</definedName>
    <definedName name="BusbaysSR">#REF!</definedName>
    <definedName name="Busstop">#REF!</definedName>
    <definedName name="Button_1">"tlbww_details"</definedName>
    <definedName name="Button_2">"Physical_Progress_Daily_Financial_List"</definedName>
    <definedName name="Button_35">"Orig__NAS_yearly_project_volume_FY0405_Vorlage__2__List"</definedName>
    <definedName name="Button_36">"Orig__NAS_yearly_project_volume_FY0405_Vorlage__2__List"</definedName>
    <definedName name="Button_37">"Orig__NAS_yearly_project_volume_FY0405_Vorlage__2__List"</definedName>
    <definedName name="Button_38">"Orig__NAS_yearly_project_volume_FY0405_Vorlage__2__List"</definedName>
    <definedName name="bv" hidden="1">{"Execavation",#N/A,FALSE,"furniture (employer)"}</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W">#REF!</definedName>
    <definedName name="BW___0">#REF!</definedName>
    <definedName name="Bwall" localSheetId="26" hidden="1">{"CASH FLOW",#N/A,FALSE,"A"}</definedName>
    <definedName name="Bwall" localSheetId="6" hidden="1">{"CASH FLOW",#N/A,FALSE,"A"}</definedName>
    <definedName name="Bwall" localSheetId="5" hidden="1">{"CASH FLOW",#N/A,FALSE,"A"}</definedName>
    <definedName name="Bwall" hidden="1">{"CASH FLOW",#N/A,FALSE,"A"}</definedName>
    <definedName name="bwcg">#REF!</definedName>
    <definedName name="bwcg1">#REF!</definedName>
    <definedName name="BWF">#REF!</definedName>
    <definedName name="bwire">#REF!</definedName>
    <definedName name="Bwire_1">"#REF!"</definedName>
    <definedName name="Bwire_24">NA()</definedName>
    <definedName name="Bwire_7">NA()</definedName>
    <definedName name="Bwire_8">"#REF!"</definedName>
    <definedName name="bwmc">#REF!</definedName>
    <definedName name="bwmc1">#REF!</definedName>
    <definedName name="bwms">#REF!</definedName>
    <definedName name="bwms1">#REF!</definedName>
    <definedName name="BWSCP_Class12">LOOKUP(#REF!,#REF!,#REF!)</definedName>
    <definedName name="BWSCP_Class14">LOOKUP(#REF!,#REF!,#REF!)</definedName>
    <definedName name="BWSCP_Class16">LOOKUP(#REF!,#REF!,#REF!)</definedName>
    <definedName name="BWSCP_Class18">LOOKUP(#REF!,#REF!,#REF!)</definedName>
    <definedName name="BWSCP_Class20">LOOKUP(#REF!,#REF!,#REF!)</definedName>
    <definedName name="BWSCP_Class22">LOOKUP(#REF!,#REF!,#REF!)</definedName>
    <definedName name="BWSCP_Class24">LOOKUP(#REF!,#REF!,#REF!)</definedName>
    <definedName name="BWSCP_Class26">LOOKUP(#REF!,#REF!,#REF!)</definedName>
    <definedName name="BWSCP_Class28">LOOKUP(#REF!,#REF!,#REF!)</definedName>
    <definedName name="Bx">#REF!</definedName>
    <definedName name="Bx___0">#REF!</definedName>
    <definedName name="Bx___13">#REF!</definedName>
    <definedName name="BY">#REF!</definedName>
    <definedName name="bypass_2lane">#REF!</definedName>
    <definedName name="bypass_rate">#REF!</definedName>
    <definedName name="c.">#REF!</definedName>
    <definedName name="C.1">#REF!</definedName>
    <definedName name="C.1_17">#REF!</definedName>
    <definedName name="C.2">#REF!</definedName>
    <definedName name="C.3">#REF!</definedName>
    <definedName name="C.4">#REF!</definedName>
    <definedName name="C.4_17">#REF!</definedName>
    <definedName name="C.5">#REF!</definedName>
    <definedName name="C.6">#REF!</definedName>
    <definedName name="C.C.">#REF!</definedName>
    <definedName name="C.C.Road">#REF!</definedName>
    <definedName name="C.R">#REF!</definedName>
    <definedName name="C_">#N/A</definedName>
    <definedName name="C__">#REF!</definedName>
    <definedName name="C_49">#REF!</definedName>
    <definedName name="C_50">#REF!</definedName>
    <definedName name="C_52">#REF!</definedName>
    <definedName name="C_53">#REF!</definedName>
    <definedName name="C_59">#REF!</definedName>
    <definedName name="c_cv">#N/A</definedName>
    <definedName name="C_G">#REF!</definedName>
    <definedName name="CA">#REF!</definedName>
    <definedName name="cable" localSheetId="26">#REF!</definedName>
    <definedName name="cable" localSheetId="6">#REF!</definedName>
    <definedName name="cable" localSheetId="5">#REF!</definedName>
    <definedName name="cable" hidden="1">#REF!</definedName>
    <definedName name="CABLE_A">#REF!</definedName>
    <definedName name="CABLE_G">#REF!</definedName>
    <definedName name="CABLES">#REF!</definedName>
    <definedName name="cacaacacacac">#REF!</definedName>
    <definedName name="cacac">#REF!</definedName>
    <definedName name="cacaca">#REF!</definedName>
    <definedName name="Cadre">#REF!</definedName>
    <definedName name="CalendarYear">#REF!</definedName>
    <definedName name="camb">#REF!</definedName>
    <definedName name="camber">#REF!</definedName>
    <definedName name="camber_sides">#REF!</definedName>
    <definedName name="CAMPHONG" localSheetId="26" hidden="1">{"'Sheet1'!$L$16"}</definedName>
    <definedName name="CAMPHONG" localSheetId="6" hidden="1">{"'Sheet1'!$L$16"}</definedName>
    <definedName name="CAMPHONG" localSheetId="5" hidden="1">{"'Sheet1'!$L$16"}</definedName>
    <definedName name="CAMPHONG" hidden="1">{"'Sheet1'!$L$16"}</definedName>
    <definedName name="CAN118">13.27</definedName>
    <definedName name="CAN120">11.72</definedName>
    <definedName name="CAN210">10.38</definedName>
    <definedName name="CAN211">10.58</definedName>
    <definedName name="CAN213">10.56</definedName>
    <definedName name="CAN215">10.22</definedName>
    <definedName name="CAN216">9.61</definedName>
    <definedName name="CAN217">10.47</definedName>
    <definedName name="CAN219">10.91</definedName>
    <definedName name="CAN220">11.09</definedName>
    <definedName name="CAN221">11.25</definedName>
    <definedName name="CAN222">10.17</definedName>
    <definedName name="CAN223">9.89</definedName>
    <definedName name="CAN230">10.79</definedName>
    <definedName name="can421">40.2</definedName>
    <definedName name="can422">41.57</definedName>
    <definedName name="can423">43.9</definedName>
    <definedName name="can424">41.19</definedName>
    <definedName name="can425">42.81</definedName>
    <definedName name="can426">40.77</definedName>
    <definedName name="can427">40.92</definedName>
    <definedName name="can428">39.29</definedName>
    <definedName name="can429">45.19</definedName>
    <definedName name="can430">40.73</definedName>
    <definedName name="can431">42.52</definedName>
    <definedName name="can432">42.53</definedName>
    <definedName name="can433">43.69</definedName>
    <definedName name="can434">40.43</definedName>
    <definedName name="can435">43.3</definedName>
    <definedName name="cant">#REF!</definedName>
    <definedName name="cantilever">#REF!</definedName>
    <definedName name="cantj">#REF!</definedName>
    <definedName name="cantt">#REF!</definedName>
    <definedName name="canttx">#REF!</definedName>
    <definedName name="CAP">#REF!</definedName>
    <definedName name="CAPAPR">#REF!</definedName>
    <definedName name="CAPAUG">#REF!</definedName>
    <definedName name="CAPDEC">#REF!</definedName>
    <definedName name="Capex_nos">#REF!</definedName>
    <definedName name="Capex_Rs.">#REF!</definedName>
    <definedName name="CAPFEB">#REF!</definedName>
    <definedName name="CAPGAIN">#REF!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e">#REF!</definedName>
    <definedName name="CARL" localSheetId="26" hidden="1">{#N/A,#N/A,FALSE,"CCTV"}</definedName>
    <definedName name="CARL" localSheetId="6" hidden="1">{#N/A,#N/A,FALSE,"CCTV"}</definedName>
    <definedName name="CARL" localSheetId="5" hidden="1">{#N/A,#N/A,FALSE,"CCTV"}</definedName>
    <definedName name="CARL" hidden="1">{#N/A,#N/A,FALSE,"CCTV"}</definedName>
    <definedName name="CARL1" localSheetId="26" hidden="1">{#N/A,#N/A,FALSE,"CCTV"}</definedName>
    <definedName name="CARL1" localSheetId="6" hidden="1">{#N/A,#N/A,FALSE,"CCTV"}</definedName>
    <definedName name="CARL1" localSheetId="5" hidden="1">{#N/A,#N/A,FALSE,"CCTV"}</definedName>
    <definedName name="CARL1" hidden="1">{#N/A,#N/A,FALSE,"CCTV"}</definedName>
    <definedName name="CARL2" localSheetId="26" hidden="1">{#N/A,#N/A,FALSE,"CCTV"}</definedName>
    <definedName name="CARL2" localSheetId="6" hidden="1">{#N/A,#N/A,FALSE,"CCTV"}</definedName>
    <definedName name="CARL2" localSheetId="5" hidden="1">{#N/A,#N/A,FALSE,"CCTV"}</definedName>
    <definedName name="CARL2" hidden="1">{#N/A,#N/A,FALSE,"CCTV"}</definedName>
    <definedName name="carpenter">#REF!</definedName>
    <definedName name="carpenter_1">"#REF!"</definedName>
    <definedName name="carpenter_12">"$#REF!.#REF!#REF!"</definedName>
    <definedName name="carpenter1" localSheetId="26">NA()</definedName>
    <definedName name="carpenter1" localSheetId="6">NA()</definedName>
    <definedName name="carpenter1" localSheetId="5">NA()</definedName>
    <definedName name="carpenter1">#REF!</definedName>
    <definedName name="carpenter1_1">"#REF!"</definedName>
    <definedName name="carpenter1_12">"$#REF!.#REF!#REF!"</definedName>
    <definedName name="carpenter2" localSheetId="26">NA()</definedName>
    <definedName name="carpenter2" localSheetId="6">NA()</definedName>
    <definedName name="carpenter2" localSheetId="5">NA()</definedName>
    <definedName name="carpenter2">#REF!</definedName>
    <definedName name="carpenter2_1">"#REF!"</definedName>
    <definedName name="carpenter2_12">"$#REF!.#REF!#REF!"</definedName>
    <definedName name="carpenterI" localSheetId="26">NA()</definedName>
    <definedName name="carpenterI" localSheetId="6">NA()</definedName>
    <definedName name="carpenterI" localSheetId="5">NA()</definedName>
    <definedName name="carpenterI">#REF!</definedName>
    <definedName name="carpenterI_1">"#REF!"</definedName>
    <definedName name="carpenterI_12">"$#REF!.#REF!#REF!"</definedName>
    <definedName name="carpenterII" localSheetId="26">NA()</definedName>
    <definedName name="carpenterII" localSheetId="6">NA()</definedName>
    <definedName name="carpenterII" localSheetId="5">NA()</definedName>
    <definedName name="carpenterII">#REF!</definedName>
    <definedName name="carpenterII_1">"#REF!"</definedName>
    <definedName name="carpenterII_12">"$#REF!.#REF!#REF!"</definedName>
    <definedName name="carpet">#REF!</definedName>
    <definedName name="carpet___0">#REF!</definedName>
    <definedName name="carpet___11">#REF!</definedName>
    <definedName name="carpet___12">#REF!</definedName>
    <definedName name="CARPI">#REF!</definedName>
    <definedName name="carr_agg">#REF!</definedName>
    <definedName name="carr_cem">#REF!</definedName>
    <definedName name="carr_ew">#REF!</definedName>
    <definedName name="carr_steel">#REF!</definedName>
    <definedName name="carriageway_width">"$#REF!.$#REF!$49"</definedName>
    <definedName name="cartage">#REF!</definedName>
    <definedName name="CAS" localSheetId="26">#REF!</definedName>
    <definedName name="CAS" localSheetId="6">#REF!</definedName>
    <definedName name="CAS" localSheetId="5">#REF!</definedName>
    <definedName name="cas" hidden="1">{#N/A,#N/A,FALSE,"VARIATIONS";#N/A,#N/A,FALSE,"BUDGET";#N/A,#N/A,FALSE,"CIVIL QNTY VAR";#N/A,#N/A,FALSE,"SUMMARY";#N/A,#N/A,FALSE,"MATERIAL VAR"}</definedName>
    <definedName name="cascrente">#REF!</definedName>
    <definedName name="CASE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localSheetId="26" hidden="1">{"'Sheet1'!$A$4386:$N$4591"}</definedName>
    <definedName name="cash" localSheetId="6" hidden="1">{"'Sheet1'!$A$4386:$N$4591"}</definedName>
    <definedName name="cash" localSheetId="5" hidden="1">{"'Sheet1'!$A$4386:$N$4591"}</definedName>
    <definedName name="cash" hidden="1">{"'Sheet1'!$A$4386:$N$4591"}</definedName>
    <definedName name="castinsiturail">#REF!</definedName>
    <definedName name="CAT">#REF!</definedName>
    <definedName name="catchpit">#REF!</definedName>
    <definedName name="Catégories_SCT">#REF!</definedName>
    <definedName name="category">#REF!</definedName>
    <definedName name="CatEyes">#REF!</definedName>
    <definedName name="cautionary.pcc">#REF!</definedName>
    <definedName name="cautionarypcc">#REF!</definedName>
    <definedName name="cbas">#REF!</definedName>
    <definedName name="Cbasic">#REF!</definedName>
    <definedName name="CBEA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ot">#REF!</definedName>
    <definedName name="cbwd">#REF!</definedName>
    <definedName name="CBWorkbookPriority" hidden="1">-221879925</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 hidden="1">{"'Typical Costs Estimates'!$C$158:$H$161"}</definedName>
    <definedName name="cca">#REF!</definedName>
    <definedName name="ccbeam">#REF!</definedName>
    <definedName name="ccbrgs">#REF!</definedName>
    <definedName name="ccc" hidden="1">{"'Bill No. 7'!$A$1:$G$32"}</definedName>
    <definedName name="CCCC">#REF!</definedName>
    <definedName name="ccccccccccc" hidden="1">{"'자리배치도'!$AG$1:$CI$28"}</definedName>
    <definedName name="cceleadnh">#REF!</definedName>
    <definedName name="ccenh">#REF!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cu">#REF!</definedName>
    <definedName name="CD">#REF!</definedName>
    <definedName name="cdcdc" localSheetId="26" hidden="1">{#N/A,#N/A,FALSE,"VARIATIONS";#N/A,#N/A,FALSE,"BUDGET";#N/A,#N/A,FALSE,"CIVIL QNTY VAR";#N/A,#N/A,FALSE,"SUMMARY";#N/A,#N/A,FALSE,"MATERIAL VAR"}</definedName>
    <definedName name="cdcdc" localSheetId="6" hidden="1">{#N/A,#N/A,FALSE,"VARIATIONS";#N/A,#N/A,FALSE,"BUDGET";#N/A,#N/A,FALSE,"CIVIL QNTY VAR";#N/A,#N/A,FALSE,"SUMMARY";#N/A,#N/A,FALSE,"MATERIAL VAR"}</definedName>
    <definedName name="cdcdc" localSheetId="5" hidden="1">{#N/A,#N/A,FALSE,"VARIATIONS";#N/A,#N/A,FALSE,"BUDGET";#N/A,#N/A,FALSE,"CIVIL QNTY VAR";#N/A,#N/A,FALSE,"SUMMARY";#N/A,#N/A,FALSE,"MATERIAL VAR"}</definedName>
    <definedName name="cdcdc" hidden="1">{#N/A,#N/A,FALSE,"VARIATIONS";#N/A,#N/A,FALSE,"BUDGET";#N/A,#N/A,FALSE,"CIVIL QNTY VAR";#N/A,#N/A,FALSE,"SUMMARY";#N/A,#N/A,FALSE,"MATERIAL VAR"}</definedName>
    <definedName name="cdds">#REF!</definedName>
    <definedName name="cdp" localSheetId="26" hidden="1">#REF!</definedName>
    <definedName name="cdp" localSheetId="6" hidden="1">#REF!</definedName>
    <definedName name="cdp" localSheetId="5" hidden="1">#REF!</definedName>
    <definedName name="cdp" hidden="1">#REF!</definedName>
    <definedName name="cdu" hidden="1">{#N/A,#N/A,FALSE,"COVER.XLS";#N/A,#N/A,FALSE,"RACT1.XLS";#N/A,#N/A,FALSE,"RACT2.XLS";#N/A,#N/A,FALSE,"ECCMP";#N/A,#N/A,FALSE,"WELDER.XLS"}</definedName>
    <definedName name="CDUP">#REF!</definedName>
    <definedName name="CEILING_PLASTERING">#REF!</definedName>
    <definedName name="CEILING_PLASTERING_1">"#REF!"</definedName>
    <definedName name="CEILING_PLASTERING_12">"$#REF!.#REF!#REF!"</definedName>
    <definedName name="cem" hidden="1">{"form-D1",#N/A,FALSE,"FORM-D1";"form-D1_amt",#N/A,FALSE,"FORM-D1"}</definedName>
    <definedName name="CEMAS3">#REF!</definedName>
    <definedName name="cembasicoldnh">#REF!</definedName>
    <definedName name="Cement">#REF!</definedName>
    <definedName name="CEMENT." hidden="1">{"form-D1",#N/A,FALSE,"FORM-D1";"form-D1_amt",#N/A,FALSE,"FORM-D1"}</definedName>
    <definedName name="Cement_1">#REF!</definedName>
    <definedName name="Cement_12">NA()</definedName>
    <definedName name="Cement_124">#REF!</definedName>
    <definedName name="Cement_4">#REF!</definedName>
    <definedName name="Cement_5">#REF!</definedName>
    <definedName name="Cement_6">#REF!</definedName>
    <definedName name="Cement_7">NA()</definedName>
    <definedName name="Cement_8">NA()</definedName>
    <definedName name="cement_cartage">#REF!</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NA()</definedName>
    <definedName name="CEMENT_PAINT_1">"#REF!"</definedName>
    <definedName name="CEMENT_PAINT_12">"$#REF!.#REF!#REF!"</definedName>
    <definedName name="CEMENT_PAINT_7">"#REF!"</definedName>
    <definedName name="CEMENT_PAINT_8">"#REF!"</definedName>
    <definedName name="Cement_SR_Rate">NA()</definedName>
    <definedName name="Cement_SR_Rate_1">"#REF!"</definedName>
    <definedName name="Cement_SR_Rate_12">"$#REF!.#REF!#REF!"</definedName>
    <definedName name="Cement_SR_Rate_7">"#REF!"</definedName>
    <definedName name="Cement_SR_Rate_8">"#REF!"</definedName>
    <definedName name="cement2">#REF!</definedName>
    <definedName name="cementbasicsr">#REF!</definedName>
    <definedName name="cementleadnh">#REF!</definedName>
    <definedName name="cementnh">#REF!</definedName>
    <definedName name="cemnt" hidden="1">{"form-D1",#N/A,FALSE,"FORM-D1";"form-D1_amt",#N/A,FALSE,"FORM-D1"}</definedName>
    <definedName name="CEMPRIMER">#REF!</definedName>
    <definedName name="cemsrdif">#REF!</definedName>
    <definedName name="CERAMIC_FLOOR">NA()</definedName>
    <definedName name="CERAMIC_FLOOR_1">"#REF!"</definedName>
    <definedName name="CERAMIC_FLOOR_12">"$#REF!.#REF!#REF!"</definedName>
    <definedName name="Certi_No">OFFSET(#REF!,0,0,COUNTA(#REF!)-1,1)</definedName>
    <definedName name="cf" localSheetId="5" hidden="1">{"'Bill No. 7'!$A$1:$G$32"}</definedName>
    <definedName name="cf" hidden="1">{"'Bill No. 7'!$A$1:$G$32"}</definedName>
    <definedName name="CF_Data">#REF!</definedName>
    <definedName name="CF_DBK">#REF!</definedName>
    <definedName name="cfl" localSheetId="26" hidden="1">{"CASH FLOW",#N/A,FALSE,"A"}</definedName>
    <definedName name="cfl" localSheetId="6" hidden="1">{"CASH FLOW",#N/A,FALSE,"A"}</definedName>
    <definedName name="cfl" localSheetId="5" hidden="1">{"CASH FLOW",#N/A,FALSE,"A"}</definedName>
    <definedName name="cfl" hidden="1">{"CASH FLOW",#N/A,FALSE,"A"}</definedName>
    <definedName name="cflo" hidden="1">{"CASH FLOW",#N/A,FALSE,"A"}</definedName>
    <definedName name="cflo1" localSheetId="26" hidden="1">{"CASH FLOW",#N/A,FALSE,"A"}</definedName>
    <definedName name="cflo1" localSheetId="6" hidden="1">{"CASH FLOW",#N/A,FALSE,"A"}</definedName>
    <definedName name="cflo1" localSheetId="5" hidden="1">{"CASH FLOW",#N/A,FALSE,"A"}</definedName>
    <definedName name="cflo1" hidden="1">{"CASH FLOW",#N/A,FALSE,"A"}</definedName>
    <definedName name="cfs">#REF!</definedName>
    <definedName name="cg">#REF!</definedName>
    <definedName name="CG1_">#REF!</definedName>
    <definedName name="CG2_">#REF!</definedName>
    <definedName name="CG3_">#REF!</definedName>
    <definedName name="CG4_">#REF!</definedName>
    <definedName name="CG4Lane" comment="4 Lane">#REF!*0.7+#REF!*0.3</definedName>
    <definedName name="CG5_">#REF!</definedName>
    <definedName name="CG6_">#REF!</definedName>
    <definedName name="CG6Lane" comment="6 Lane">#REF!*0.74+#REF!*0.26</definedName>
    <definedName name="cgbr1">#REF!</definedName>
    <definedName name="cgbr2">#REF!</definedName>
    <definedName name="cgdls1">#REF!</definedName>
    <definedName name="cgdls2">#REF!</definedName>
    <definedName name="Cgrade">#REF!</definedName>
    <definedName name="Cgrade1">#REF!</definedName>
    <definedName name="cgs">#REF!</definedName>
    <definedName name="CGSer" comment="Service Road">#REF!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gsidl1">#REF!</definedName>
    <definedName name="cgsidl2">#REF!</definedName>
    <definedName name="cgyjdr">#REF!</definedName>
    <definedName name="CH">#REF!</definedName>
    <definedName name="chah" localSheetId="26" hidden="1">{"'Sheet1'!$A$4386:$N$4591"}</definedName>
    <definedName name="chah" localSheetId="6" hidden="1">{"'Sheet1'!$A$4386:$N$4591"}</definedName>
    <definedName name="chah" localSheetId="5" hidden="1">{"'Sheet1'!$A$4386:$N$4591"}</definedName>
    <definedName name="chah" hidden="1">{"'Sheet1'!$A$4386:$N$4591"}</definedName>
    <definedName name="Chainage">#REF!</definedName>
    <definedName name="CHAJJA">NA()</definedName>
    <definedName name="CHAJJA_1">"#REF!"</definedName>
    <definedName name="CHAJJA_12">"$#REF!.#REF!#REF!"</definedName>
    <definedName name="Chal">#REF!</definedName>
    <definedName name="Chall">#REF!</definedName>
    <definedName name="chanda">#REF!</definedName>
    <definedName name="chap16">#REF!</definedName>
    <definedName name="Charges_of_road_roller">#REF!</definedName>
    <definedName name="Charges_of_road_roller_1">#REF!</definedName>
    <definedName name="Charges_of_road_roller_2">#REF!</definedName>
    <definedName name="Check">#REF!</definedName>
    <definedName name="Check_PG">#REF!</definedName>
    <definedName name="CHECK1">#REF!</definedName>
    <definedName name="Check2">#REF!</definedName>
    <definedName name="checked">#REF!</definedName>
    <definedName name="CHEJJA">#REF!</definedName>
    <definedName name="CHEJJA_1">"#REF!"</definedName>
    <definedName name="CHEJJA_12">"$#REF!.#REF!#REF!"</definedName>
    <definedName name="CheqGSB">#REF!</definedName>
    <definedName name="CheqPCC">#REF!</definedName>
    <definedName name="cheqtilefootpath">#REF!</definedName>
    <definedName name="cheqtilespcc">#REF!</definedName>
    <definedName name="chequer">#REF!</definedName>
    <definedName name="chequerbnh">#REF!</definedName>
    <definedName name="chequertile">#REF!</definedName>
    <definedName name="CHERRY">#REF!</definedName>
    <definedName name="chev">#REF!</definedName>
    <definedName name="Chevron">#REF!</definedName>
    <definedName name="chevron.pcc">#REF!</definedName>
    <definedName name="chevrondirection.pcc">#REF!</definedName>
    <definedName name="chevrondirectionpcc">#REF!</definedName>
    <definedName name="chevronpcc">#REF!</definedName>
    <definedName name="chiseler" localSheetId="26">NA()</definedName>
    <definedName name="chiseler" localSheetId="6">NA()</definedName>
    <definedName name="chiseler" localSheetId="5">NA()</definedName>
    <definedName name="chiseler">#REF!</definedName>
    <definedName name="chiseler_1">"#REF!"</definedName>
    <definedName name="chiseler_12">"$#REF!.#REF!#REF!"</definedName>
    <definedName name="chk">#REF!</definedName>
    <definedName name="chkno">#REF!</definedName>
    <definedName name="cHOGAR">#REF!</definedName>
    <definedName name="CHogPym">#REF!</definedName>
    <definedName name="CHW">#REF!</definedName>
    <definedName name="CI_AV_BWSC">LOOKUP(#REF!,#REF!,#REF!)</definedName>
    <definedName name="CI_CHAMBER_COVERS">NA()</definedName>
    <definedName name="CI_CHAMBER_COVERS_1">"#REF!"</definedName>
    <definedName name="CI_CHAMBER_COVERS_12">"$#REF!.#REF!#REF!"</definedName>
    <definedName name="CI_K.Airvalve_on_HDPE">LOOKUP(#REF!,#REF!,#REF!)</definedName>
    <definedName name="CI_K.Airvlave_on_PVC">LOOKUP(#REF!,#REF!,#REF!)</definedName>
    <definedName name="CI_Scour_on_DI">HLOOKUP(#REF!,#REF!,13,FALSE)</definedName>
    <definedName name="CI_Scour_on_PVC_HDPE">LOOKUP(#REF!,#REF!,#REF!)</definedName>
    <definedName name="CI_scour_PVC_HDPE_BWSC">LOOKUP(#REF!,#REF!,#REF!)</definedName>
    <definedName name="CI_Sluice_HDPE">LOOKUP(#REF!,#REF!,#REF!)</definedName>
    <definedName name="CI_Sluice_PVC">LOOKUP(#REF!,#REF!,#REF!)</definedName>
    <definedName name="CI_Sluice_soft_on_HDPE">HLOOKUP(#REF!,#REF!,13,FALSE)</definedName>
    <definedName name="CI_Sluice_soft_on_PVC">HLOOKUP(#REF!,#REF!,12,FALSE)</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cncd">#REF!</definedName>
    <definedName name="cicncd_17">#REF!</definedName>
    <definedName name="cicncd_7">#REF!</definedName>
    <definedName name="cicncd_7_17">#REF!</definedName>
    <definedName name="cicncd_8">#REF!</definedName>
    <definedName name="cicncd_8_17">#REF!</definedName>
    <definedName name="cicncd_9">#REF!</definedName>
    <definedName name="cicncd_9_17">#REF!</definedName>
    <definedName name="cien_por_ciento_abc">#REF!</definedName>
    <definedName name="cien_por_ciento_cuartos">#REF!</definedName>
    <definedName name="cien_por_ciento_pymes">#REF!</definedName>
    <definedName name="cienPORcien">#REF!</definedName>
    <definedName name="cienPorCientoABC">#REF!</definedName>
    <definedName name="cienPORcientoCuartos">#REF!</definedName>
    <definedName name="cienPORcientoPUNTAJE">#REF!</definedName>
    <definedName name="cienPORcientoPYMES">#REF!</definedName>
    <definedName name="cienXciento">#REF!</definedName>
    <definedName name="cienxcientopuntaje">#REF!</definedName>
    <definedName name="cif">4%</definedName>
    <definedName name="CINDER">NA()</definedName>
    <definedName name="CINDER_1">"#REF!"</definedName>
    <definedName name="CINDER_12">"$#REF!.#REF!#REF!"</definedName>
    <definedName name="CIQWBGuid" hidden="1">"11cd8ede-f1fe-4d55-8c3d-ab54458c965a"</definedName>
    <definedName name="CIQWBInfo" hidden="1">"{ ""CIQVersion"":""9.45.614.5792"" }"</definedName>
    <definedName name="circular.pcc">#REF!</definedName>
    <definedName name="circularpcc">#REF!</definedName>
    <definedName name="City">#REF!</definedName>
    <definedName name="civil">#REF!</definedName>
    <definedName name="civil_17">#REF!</definedName>
    <definedName name="civil_7">#REF!</definedName>
    <definedName name="civil_7_17">#REF!</definedName>
    <definedName name="civil_8">#REF!</definedName>
    <definedName name="civil_8_17">#REF!</definedName>
    <definedName name="civil_9">#REF!</definedName>
    <definedName name="civil_9_17">#REF!</definedName>
    <definedName name="Civil_Basic">#REF!</definedName>
    <definedName name="Civil_Basic_7">#REF!</definedName>
    <definedName name="Civil_Basic_8">#REF!</definedName>
    <definedName name="Civil_Basic_9">#REF!</definedName>
    <definedName name="civil_detailed">#REF!</definedName>
    <definedName name="civil_detailed_17">#REF!</definedName>
    <definedName name="civil_detailed_7">#REF!</definedName>
    <definedName name="civil_detailed_7_17">#REF!</definedName>
    <definedName name="civil_detailed_8">#REF!</definedName>
    <definedName name="civil_detailed_8_17">#REF!</definedName>
    <definedName name="civil_detailed_9">#REF!</definedName>
    <definedName name="civil_detailed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ivilbasic">#REF!</definedName>
    <definedName name="civilbasic_17">#REF!</definedName>
    <definedName name="civilbasic_7">#REF!</definedName>
    <definedName name="civilbasic_7_17">#REF!</definedName>
    <definedName name="civilbasic_8">#REF!</definedName>
    <definedName name="civilbasic_8_17">#REF!</definedName>
    <definedName name="civilbasic_9">#REF!</definedName>
    <definedName name="civilbasic_9_17">#REF!</definedName>
    <definedName name="civilbasic1">#REF!</definedName>
    <definedName name="civilbasic1_7">#REF!</definedName>
    <definedName name="civilbasic1_8">#REF!</definedName>
    <definedName name="civilbasic1_9">#REF!</definedName>
    <definedName name="cklcat">#REF!</definedName>
    <definedName name="CL" hidden="1">{"Execavation",#N/A,FALSE,"furniture (employer)"}</definedName>
    <definedName name="Cl.Preforma" hidden="1">{"Execavation",#N/A,FALSE,"furniture (employer)"}</definedName>
    <definedName name="cl_d">#REF!</definedName>
    <definedName name="Cl_Preforma">NA()</definedName>
    <definedName name="Claim">#REF!</definedName>
    <definedName name="CLAIMB" hidden="1">{"Execavation",#N/A,FALSE,"furniture (employer)"}</definedName>
    <definedName name="CLAIMSB" hidden="1">{"Execavation",#N/A,FALSE,"furniture (employer)"}</definedName>
    <definedName name="CLAIMSL" hidden="1">{"Execavation",#N/A,FALSE,"furniture (employer)"}</definedName>
    <definedName name="CLASSS">#REF!</definedName>
    <definedName name="clawl">#REF!</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aringAndGrubbing">#REF!</definedName>
    <definedName name="clech">#REF!</definedName>
    <definedName name="clem">#REF!</definedName>
    <definedName name="clgr">#REF!</definedName>
    <definedName name="clgrm">#REF!</definedName>
    <definedName name="Client">"Client"</definedName>
    <definedName name="Client_Grade">"C"</definedName>
    <definedName name="CLL" hidden="1">{"Execavation",#N/A,FALSE,"furniture (employer)"}</definedName>
    <definedName name="CLM" hidden="1">{"Execavation",#N/A,FALSE,"furniture (employer)"}</definedName>
    <definedName name="clrwl">#REF!</definedName>
    <definedName name="CLUB">#REF!</definedName>
    <definedName name="CLUB_P_M">#REF!</definedName>
    <definedName name="CLUB_P_Q">#REF!</definedName>
    <definedName name="CLUB_P2_M">#REF!</definedName>
    <definedName name="CLUB_P2_Q">#REF!</definedName>
    <definedName name="CLUB_PX_M">#REF!</definedName>
    <definedName name="CLUB_PX_Q">#REF!</definedName>
    <definedName name="CLUB_PX2_M">#REF!</definedName>
    <definedName name="CLUB_PX2_Q">#REF!</definedName>
    <definedName name="CLUB_PY_M">#REF!</definedName>
    <definedName name="CLUB_PY_Q">#REF!</definedName>
    <definedName name="CLUB_PY2_M">#REF!</definedName>
    <definedName name="CLUB_PY2_Q">#REF!</definedName>
    <definedName name="CLUB_R_M">#REF!</definedName>
    <definedName name="CLUB_R_Q">#REF!</definedName>
    <definedName name="CLUB_R2_M">#REF!</definedName>
    <definedName name="CLUB_R2_Q">#REF!</definedName>
    <definedName name="CLUB_RX_M">#REF!</definedName>
    <definedName name="CLUB_RX_Q">#REF!</definedName>
    <definedName name="CLUB_RX2_M">#REF!</definedName>
    <definedName name="CLUB_RX2_Q">#REF!</definedName>
    <definedName name="CLUB_RY_M">#REF!</definedName>
    <definedName name="CLUB_RY_Q">#REF!</definedName>
    <definedName name="CLUB_RY2_M">#REF!</definedName>
    <definedName name="CLUB_RY2_Q">#REF!</definedName>
    <definedName name="CM_14">#REF!</definedName>
    <definedName name="cM_143">#REF!</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byn">#REF!</definedName>
    <definedName name="CMigrantes">#REF!</definedName>
    <definedName name="cmixer" localSheetId="26">#REF!</definedName>
    <definedName name="cmixer" localSheetId="6">#REF!</definedName>
    <definedName name="cmixer" localSheetId="5">#REF!</definedName>
    <definedName name="cmixer">[11]Machinery!#REF!</definedName>
    <definedName name="CMma">#REF!</definedName>
    <definedName name="cmort3">#REF!</definedName>
    <definedName name="co">#REF!</definedName>
    <definedName name="CO_">#REF!</definedName>
    <definedName name="coarsesand">#REF!</definedName>
    <definedName name="Code" hidden="1">#REF!</definedName>
    <definedName name="coeff">#REF!</definedName>
    <definedName name="cofetel">#REF!</definedName>
    <definedName name="cofth">#REF!</definedName>
    <definedName name="cofth_17">#REF!</definedName>
    <definedName name="COG" localSheetId="26" hidden="1">#REF!</definedName>
    <definedName name="COG" localSheetId="6" hidden="1">#REF!</definedName>
    <definedName name="COG" localSheetId="5" hidden="1">#REF!</definedName>
    <definedName name="COG" hidden="1">#REF!</definedName>
    <definedName name="col">#REF!</definedName>
    <definedName name="col___0">#REF!</definedName>
    <definedName name="col___11">#REF!</definedName>
    <definedName name="col___12">#REF!</definedName>
    <definedName name="col_b">#REF!</definedName>
    <definedName name="col_l">#REF!</definedName>
    <definedName name="COLC">#REF!</definedName>
    <definedName name="COLF">#REF!</definedName>
    <definedName name="COLLAPSIBLE_GATE">NA()</definedName>
    <definedName name="COLLAPSIBLE_GATE_1">"#REF!"</definedName>
    <definedName name="COLLAPSIBLE_GATE_12">"$#REF!.#REF!#REF!"</definedName>
    <definedName name="Collie">#REF!</definedName>
    <definedName name="colony">#REF!</definedName>
    <definedName name="ColumnTitle13">#REF!</definedName>
    <definedName name="comleft">#REF!</definedName>
    <definedName name="COMMCORP">#REF!</definedName>
    <definedName name="Common.On_Click">#REF!</definedName>
    <definedName name="comp">#REF!</definedName>
    <definedName name="Comp_BS_Data">#REF!</definedName>
    <definedName name="Comp_List">#REF!</definedName>
    <definedName name="comp0001">#REF!</definedName>
    <definedName name="comp1">#REF!</definedName>
    <definedName name="comp2">#REF!</definedName>
    <definedName name="COMP250">"$#REF!.$N$51"</definedName>
    <definedName name="COMP250_1">"#REF!"</definedName>
    <definedName name="COMP250_24">NA()</definedName>
    <definedName name="COMP250_7">NA()</definedName>
    <definedName name="comp3">#REF!</definedName>
    <definedName name="compactor" localSheetId="26">NA()</definedName>
    <definedName name="compactor" localSheetId="6">NA()</definedName>
    <definedName name="compactor" localSheetId="5">NA()</definedName>
    <definedName name="compactor">#REF!</definedName>
    <definedName name="compactor_1">"#REF!"</definedName>
    <definedName name="compactor_12">"$#REF!.#REF!#REF!"</definedName>
    <definedName name="Company">#REF!</definedName>
    <definedName name="Company_scope">#REF!</definedName>
    <definedName name="CompanyName">#REF!</definedName>
    <definedName name="CompanyNameShort">#REF!</definedName>
    <definedName name="Comparision" localSheetId="5">{"'Sheet1'!$A$4386:$N$4591"}</definedName>
    <definedName name="Comparision">{"'Sheet1'!$A$4386:$N$4591"}</definedName>
    <definedName name="Completion">#REF!</definedName>
    <definedName name="CompList">#REF!</definedName>
    <definedName name="Compression">#REF!</definedName>
    <definedName name="compulsary">#REF!</definedName>
    <definedName name="compulsoryleft">#REF!</definedName>
    <definedName name="Concession_Period">#REF!</definedName>
    <definedName name="concpav">#REF!</definedName>
    <definedName name="CONCRETE">#REF!</definedName>
    <definedName name="Concrete_unit_weight">"$#REF!.$#REF!$144"</definedName>
    <definedName name="ConcreteClassA">#REF!</definedName>
    <definedName name="concretepump" localSheetId="26">NA()</definedName>
    <definedName name="concretepump" localSheetId="6">NA()</definedName>
    <definedName name="concretepump" localSheetId="5">NA()</definedName>
    <definedName name="concretepump">#REF!</definedName>
    <definedName name="concretepump_1">"#REF!"</definedName>
    <definedName name="concretepump_12">"$#REF!.#REF!#REF!"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conns.">#REF!</definedName>
    <definedName name="cons">#REF!</definedName>
    <definedName name="CONS..1">#REF!</definedName>
    <definedName name="CONS..2">#REF!</definedName>
    <definedName name="CONS..3">#REF!</definedName>
    <definedName name="CONS..4">#REF!</definedName>
    <definedName name="CONSOLIDADUTES">#REF!</definedName>
    <definedName name="_xlnm.Consolidate_Area">#N/A</definedName>
    <definedName name="Const_start">#REF!</definedName>
    <definedName name="CONT">#REF!</definedName>
    <definedName name="convert">#N/A</definedName>
    <definedName name="COPING">NA()</definedName>
    <definedName name="COPING_1">"#REF!"</definedName>
    <definedName name="COPING_12">"$#REF!.#REF!#REF!"</definedName>
    <definedName name="COPING_CONCRETE">NA()</definedName>
    <definedName name="COPING_CONCRETE_1">"#REF!"</definedName>
    <definedName name="COPING_CONCRETE_12">"$#REF!.#REF!#REF!"</definedName>
    <definedName name="coplate2mmnh">#REF!</definedName>
    <definedName name="copperplate" localSheetId="26">NA()</definedName>
    <definedName name="copperplate" localSheetId="6">NA()</definedName>
    <definedName name="copperplate" localSheetId="5">NA()</definedName>
    <definedName name="copperplate">#REF!</definedName>
    <definedName name="copperplate_1">"#REF!"</definedName>
    <definedName name="copperplate_12">"$#REF!.#REF!#REF!"</definedName>
    <definedName name="copperplate2mm">#REF!</definedName>
    <definedName name="copperplate2mmpcc">#REF!</definedName>
    <definedName name="copstripexpnbridge">#REF!</definedName>
    <definedName name="copy_this">#REF!</definedName>
    <definedName name="COPY1__F">#REF!</definedName>
    <definedName name="CORNICES">NA()</definedName>
    <definedName name="CORNICES_1">"#REF!"</definedName>
    <definedName name="CORNICES_12">"$#REF!.#REF!#REF!"</definedName>
    <definedName name="cost" localSheetId="26">#REF!</definedName>
    <definedName name="cost" localSheetId="6">#REF!</definedName>
    <definedName name="cost" localSheetId="5">#REF!</definedName>
    <definedName name="cost" hidden="1">{"'Sheet1'!$A$4386:$N$4591"}</definedName>
    <definedName name="cost_d">#REF!</definedName>
    <definedName name="Cost_for_10_Hp_Hr.">#REF!</definedName>
    <definedName name="Cost_for_10_Hp_Hr._1">#REF!</definedName>
    <definedName name="Cost_for_10_Hp_Hr._2">#REF!</definedName>
    <definedName name="Cost_of_diesel">#REF!</definedName>
    <definedName name="Cost_of_water_including_filling_the_tanker">#REF!</definedName>
    <definedName name="Cost_of_water_including_filling_the_tanker_1">#REF!</definedName>
    <definedName name="Cost_of_water_including_filling_the_tanker_2">#REF!</definedName>
    <definedName name="costcod">#REF!</definedName>
    <definedName name="costcode">#REF!</definedName>
    <definedName name="costdata">#REF!</definedName>
    <definedName name="costdt">#REF!</definedName>
    <definedName name="COU">#REF!</definedName>
    <definedName name="COU___0">#REF!</definedName>
    <definedName name="COU___13">#REF!</definedName>
    <definedName name="Country">#REF!</definedName>
    <definedName name="cov">#REF!</definedName>
    <definedName name="cover">#REF!</definedName>
    <definedName name="Cover_blocks">#REF!</definedName>
    <definedName name="Cover_blocks_1">#REF!</definedName>
    <definedName name="Cover_blocks_2">#REF!</definedName>
    <definedName name="Cover_Width">#REF!</definedName>
    <definedName name="covp">0.04</definedName>
    <definedName name="covt">#REF!</definedName>
    <definedName name="covw">#REF!</definedName>
    <definedName name="CP">#REF!</definedName>
    <definedName name="CP_C">#REF!</definedName>
    <definedName name="CP_MS">#REF!</definedName>
    <definedName name="CP_RH">#REF!</definedName>
    <definedName name="cpabf">#REF!</definedName>
    <definedName name="cpabg">#REF!</definedName>
    <definedName name="cpabs">#REF!</definedName>
    <definedName name="CPM">#REF!</definedName>
    <definedName name="CPO">#REF!</definedName>
    <definedName name="cpsbf">#REF!</definedName>
    <definedName name="cpsbg">#REF!</definedName>
    <definedName name="Cpyme">#REF!</definedName>
    <definedName name="cPymes">#REF!</definedName>
    <definedName name="CQ">#REF!</definedName>
    <definedName name="CR">#REF!</definedName>
    <definedName name="CR_GSBT">#REF!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_SGT">#REF!</definedName>
    <definedName name="CrackingDesc">#REF!</definedName>
    <definedName name="crane" localSheetId="26">NA()</definedName>
    <definedName name="crane" localSheetId="6">NA()</definedName>
    <definedName name="crane" localSheetId="5">NA()</definedName>
    <definedName name="crane">#REF!</definedName>
    <definedName name="crane_1">"#REF!"</definedName>
    <definedName name="crane_12">"$#REF!.#REF!#REF!"</definedName>
    <definedName name="crash">#REF!</definedName>
    <definedName name="crashbarrier">#REF!</definedName>
    <definedName name="crashbarrier_1">"#REF!"</definedName>
    <definedName name="crashbarrier_12">"$#REF!.#REF!#REF!"</definedName>
    <definedName name="crashbarrierpcc">#REF!</definedName>
    <definedName name="crdst">#REF!</definedName>
    <definedName name="crec_eco">#REF!</definedName>
    <definedName name="CrecHogar">#REF!</definedName>
    <definedName name="CrecHogares">#REF!</definedName>
    <definedName name="crecim_eco">#REF!</definedName>
    <definedName name="CrecimAnual">#REF!</definedName>
    <definedName name="crecimeco">#REF!</definedName>
    <definedName name="CreciminetoAnual">#REF!</definedName>
    <definedName name="CrecimPymes">#REF!</definedName>
    <definedName name="CreciPymesPC">#REF!</definedName>
    <definedName name="CRECPC">#REF!</definedName>
    <definedName name="CrecPymes">#REF!</definedName>
    <definedName name="CREDIT_P_M">#REF!</definedName>
    <definedName name="CREDIT_P_Q">#REF!</definedName>
    <definedName name="CREDIT_P2_M">#REF!</definedName>
    <definedName name="CREDIT_P2_Q">#REF!</definedName>
    <definedName name="CREDIT_PX_M">#REF!</definedName>
    <definedName name="CREDIT_PX_Q">#REF!</definedName>
    <definedName name="CREDIT_PX2_M">#REF!</definedName>
    <definedName name="CREDIT_PX2_Q">#REF!</definedName>
    <definedName name="CREDIT_PY_M">#REF!</definedName>
    <definedName name="CREDIT_PY_Q">#REF!</definedName>
    <definedName name="CREDIT_PY2_M">#REF!</definedName>
    <definedName name="CREDIT_PY2_Q">#REF!</definedName>
    <definedName name="CREDIT_R_M">#REF!</definedName>
    <definedName name="CREDIT_R_Q">#REF!</definedName>
    <definedName name="CREDIT_R2_M">#REF!</definedName>
    <definedName name="CREDIT_R2_Q">#REF!</definedName>
    <definedName name="CREDIT_RX_M">#REF!</definedName>
    <definedName name="CREDIT_RX_Q">#REF!</definedName>
    <definedName name="CREDIT_RX2_M">#REF!</definedName>
    <definedName name="CREDIT_RX2_Q">#REF!</definedName>
    <definedName name="CREDIT_RY_M">#REF!</definedName>
    <definedName name="CREDIT_RY_Q">#REF!</definedName>
    <definedName name="CREDIT_RY2_M">#REF!</definedName>
    <definedName name="CREDIT_RY2_Q">#REF!</definedName>
    <definedName name="Creditors">#REF!,#REF!,#REF!,#REF!,#REF!,#REF!</definedName>
    <definedName name="creep28">#REF!</definedName>
    <definedName name="creep56">#REF!</definedName>
    <definedName name="creep7">#REF!</definedName>
    <definedName name="creepinf">#REF!</definedName>
    <definedName name="crf">#REF!</definedName>
    <definedName name="crff">#REF!</definedName>
    <definedName name="crfs">#REF!</definedName>
    <definedName name="crg">#REF!</definedName>
    <definedName name="crgs">#REF!</definedName>
    <definedName name="CRIT" hidden="1">{#N/A,#N/A,FALSE,"consu_cover";#N/A,#N/A,FALSE,"consu_strategy";#N/A,#N/A,FALSE,"consu_flow";#N/A,#N/A,FALSE,"Summary_reqmt";#N/A,#N/A,FALSE,"field_ppg";#N/A,#N/A,FALSE,"ppg_shop";#N/A,#N/A,FALSE,"strl";#N/A,#N/A,FALSE,"tankages";#N/A,#N/A,FALSE,"gases"}</definedName>
    <definedName name="_xlnm.Criteria">#REF!</definedName>
    <definedName name="Criteria_MI">#REF!</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3pcc">#REF!</definedName>
    <definedName name="crm1.6cnh">#REF!</definedName>
    <definedName name="crm1.6pcc">#REF!</definedName>
    <definedName name="crmasonry">#REF!</definedName>
    <definedName name="CRMB">#REF!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re">10000000</definedName>
    <definedName name="cross">"û"</definedName>
    <definedName name="crossroad">#REF!</definedName>
    <definedName name="CrossSectionDescription">#REF!</definedName>
    <definedName name="CrossSectionID">#REF!</definedName>
    <definedName name="crossshoulddrain">#REF!</definedName>
    <definedName name="crrm_cost">#REF!</definedName>
    <definedName name="crs">#REF!</definedName>
    <definedName name="Crs_Bar_App_wid">#REF!</definedName>
    <definedName name="crsand">#REF!</definedName>
    <definedName name="crsr" hidden="1">#REF!</definedName>
    <definedName name="crsr1" hidden="1">#REF!</definedName>
    <definedName name="crsr2" hidden="1">#REF!</definedName>
    <definedName name="crsr3" hidden="1">#REF!</definedName>
    <definedName name="CRUSHER_DESIGN">#REF!</definedName>
    <definedName name="Cs">#REF!</definedName>
    <definedName name="Cs___0">#REF!</definedName>
    <definedName name="Cs___13">#REF!</definedName>
    <definedName name="CS_LEN">#REF!</definedName>
    <definedName name="CSBU">#REF!</definedName>
    <definedName name="CSC">#REF!</definedName>
    <definedName name="csd" hidden="1">{"Execavation",#N/A,FALSE,"furniture (employer)"}</definedName>
    <definedName name="CSD_BGL">#REF!</definedName>
    <definedName name="CSD_BLP">#REF!</definedName>
    <definedName name="CSD_CHN">#REF!</definedName>
    <definedName name="CSD_COM">#REF!</definedName>
    <definedName name="CSD_DEL">#REF!</definedName>
    <definedName name="CSD_DNB">#REF!</definedName>
    <definedName name="CSD_HO">#REF!</definedName>
    <definedName name="CSD_JBL">#REF!</definedName>
    <definedName name="CSD_KNP">#REF!</definedName>
    <definedName name="CSD_KOL">#REF!</definedName>
    <definedName name="CSD_LDN">#REF!</definedName>
    <definedName name="CSD_MUM">#REF!</definedName>
    <definedName name="CSD_NGP">#REF!</definedName>
    <definedName name="CSD_NGP1">#REF!</definedName>
    <definedName name="CSD_PDP">#REF!</definedName>
    <definedName name="CSD_RPR">#REF!</definedName>
    <definedName name="CSD_SCN">#REF!</definedName>
    <definedName name="cselect">#REF!</definedName>
    <definedName name="csid">#REF!</definedName>
    <definedName name="cspan">#REF!</definedName>
    <definedName name="CST_Lkup">OFFSET(#REF!,0,0,COUNT(#REF!),3)</definedName>
    <definedName name="CSTCFORM">#REF!</definedName>
    <definedName name="CSTEELbr">#REF!</definedName>
    <definedName name="CSTypes">OFFSET(#REF!,0,0,COUNT(#REF!),1)</definedName>
    <definedName name="csub">#REF!</definedName>
    <definedName name="CTA_RESULTADOS">#REF!</definedName>
    <definedName name="CTL">#REF!</definedName>
    <definedName name="CTNL">#REF!</definedName>
    <definedName name="CTRL">#REF!</definedName>
    <definedName name="cu">#REF!</definedName>
    <definedName name="cu102.ShareScalingFactor" hidden="1">1000000</definedName>
    <definedName name="cu103.EmployeeScalingFactor" hidden="1">1000</definedName>
    <definedName name="cu107.DPSSymbol" hidden="1">"Rs"</definedName>
    <definedName name="cu107.EPSSymbol" hidden="1">"Rs"</definedName>
    <definedName name="cu71.ScalingFactor" hidden="1">1000000</definedName>
    <definedName name="cuart100">#REF!</definedName>
    <definedName name="cuartos100">#REF!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LVERTS_14">#REF!</definedName>
    <definedName name="CULVERTS_15">#REF!</definedName>
    <definedName name="CULVERTS_4">#REF!</definedName>
    <definedName name="Cum_Ew_Cut_Vol">#REF!</definedName>
    <definedName name="Cum_EW_Fill_Vol">#REF!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b2">#REF!</definedName>
    <definedName name="curex">#REF!</definedName>
    <definedName name="Curing_Compund">#REF!</definedName>
    <definedName name="CURRENCIES">#REF!</definedName>
    <definedName name="Currency">#REF!</definedName>
    <definedName name="Currency_Rates">#REF!</definedName>
    <definedName name="Current">#REF!</definedName>
    <definedName name="Current_Liabilities">#REF!</definedName>
    <definedName name="current1">#REF!</definedName>
    <definedName name="current2">#REF!</definedName>
    <definedName name="current3">#REF!</definedName>
    <definedName name="current4">#REF!</definedName>
    <definedName name="current5">#REF!</definedName>
    <definedName name="CURTAIN_WALL">NA()</definedName>
    <definedName name="CURTAIN_WALL_1">"#REF!"</definedName>
    <definedName name="CURTAIN_WALL_12">"$#REF!.#REF!#REF!"</definedName>
    <definedName name="curtainwall">#REF!</definedName>
    <definedName name="CURVE" hidden="1">{#N/A,#N/A,FALSE,"COVER1.XLS ";#N/A,#N/A,FALSE,"RACT1.XLS";#N/A,#N/A,FALSE,"RACT2.XLS";#N/A,#N/A,FALSE,"ECCMP";#N/A,#N/A,FALSE,"WELDER.XLS"}</definedName>
    <definedName name="Curvelength">#REF!</definedName>
    <definedName name="Customer_Address">"Rm 2409, 24/F Winsor House"</definedName>
    <definedName name="Customer_City">"Causeway Bay, Hong KOng"</definedName>
    <definedName name="Customer_Name">"Trend_Micro_HK_Limited"</definedName>
    <definedName name="Customer_State">"Hong KOng"</definedName>
    <definedName name="Customer_ZIP">"sdf"</definedName>
    <definedName name="Customs_clearance">#REF!</definedName>
    <definedName name="Customs_clearnce">#REF!</definedName>
    <definedName name="cutback">#REF!</definedName>
    <definedName name="cutoff">#REF!</definedName>
    <definedName name="cutoffwall">#REF!</definedName>
    <definedName name="cutting900_1800">#REF!</definedName>
    <definedName name="cuv">#REF!</definedName>
    <definedName name="cuv_17">#REF!</definedName>
    <definedName name="cv">"$#REF!.$#REF!$139"</definedName>
    <definedName name="cw" localSheetId="26">10</definedName>
    <definedName name="cw" localSheetId="6">10</definedName>
    <definedName name="cw" localSheetId="5">10</definedName>
    <definedName name="CW" hidden="1">{"'Bill No. 7'!$A$1:$G$32"}</definedName>
    <definedName name="cwwd">#REF!</definedName>
    <definedName name="CY_lik_Equity">#REF!</definedName>
    <definedName name="CY_lik_Income">#REF!</definedName>
    <definedName name="CY_lik_Liabs">#REF!</definedName>
    <definedName name="CY_lik_RetEarn_bf">#REF!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C">#REF!</definedName>
    <definedName name="czcz">#REF!</definedName>
    <definedName name="czxzxz">#REF!</definedName>
    <definedName name="D">#REF!</definedName>
    <definedName name="D.">#REF!</definedName>
    <definedName name="d._Staging_to_keep_deflactometer___hire_charges_of_deflectometer">#REF!</definedName>
    <definedName name="d._Staging_to_keep_deflactometer___hire_charges_of_deflectometer_1">#REF!</definedName>
    <definedName name="d._Staging_to_keep_deflactometer___hire_charges_of_deflectometer_2">#REF!</definedName>
    <definedName name="D_">#REF!</definedName>
    <definedName name="d___0">#REF!</definedName>
    <definedName name="d___13">#REF!</definedName>
    <definedName name="d_1">"#REF!"</definedName>
    <definedName name="d_10">NA()</definedName>
    <definedName name="d_12">"$#REF!.#REF!#REF!"</definedName>
    <definedName name="d_16">NA()</definedName>
    <definedName name="d_17">#REF!</definedName>
    <definedName name="d_2">#REF!</definedName>
    <definedName name="d_20">NA()</definedName>
    <definedName name="d_25">NA()</definedName>
    <definedName name="d_28">NA()</definedName>
    <definedName name="d_32">NA()</definedName>
    <definedName name="D_40">#REF!</definedName>
    <definedName name="D_41">#REF!</definedName>
    <definedName name="D_49">#REF!</definedName>
    <definedName name="D_50">#REF!</definedName>
    <definedName name="D_52">#REF!</definedName>
    <definedName name="D_53">#REF!</definedName>
    <definedName name="d_8">NA()</definedName>
    <definedName name="D_B">#REF!</definedName>
    <definedName name="d_jp" localSheetId="26" hidden="1">{"'Sheet1'!$A$4386:$N$4591"}</definedName>
    <definedName name="d_jp" localSheetId="6" hidden="1">{"'Sheet1'!$A$4386:$N$4591"}</definedName>
    <definedName name="d_jp" localSheetId="5" hidden="1">{"'Sheet1'!$A$4386:$N$4591"}</definedName>
    <definedName name="d_jp" hidden="1">{"'Sheet1'!$A$4386:$N$4591"}</definedName>
    <definedName name="d_ls">#REF!</definedName>
    <definedName name="d_ss">#REF!</definedName>
    <definedName name="D126757F_8C22_4332_AE16_6A56D0626CD4_S_curve_Chart_2_ChartType" hidden="1">2</definedName>
    <definedName name="D126757F_8C22_4332_AE16_6A56D0626CD4_S_curve_Chart_2_distributionSingle" hidden="1">FALSE</definedName>
    <definedName name="D126757F_8C22_4332_AE16_6A56D0626CD4_S_curve_Chart_2_HorAxisGridlines" hidden="1">FALSE</definedName>
    <definedName name="D126757F_8C22_4332_AE16_6A56D0626CD4_S_curve_Chart_2_VerAxisGridlines" hidden="1">FALSE</definedName>
    <definedName name="D61533333333333333215">#REF!</definedName>
    <definedName name="D65536A1">#REF!</definedName>
    <definedName name="DA">#N/A</definedName>
    <definedName name="dada" localSheetId="26">#REF!</definedName>
    <definedName name="dada" localSheetId="6">#REF!</definedName>
    <definedName name="dada" localSheetId="5">#REF!</definedName>
    <definedName name="dada" hidden="1">{#N/A,#N/A,FALSE,"VARIATIONS";#N/A,#N/A,FALSE,"BUDGET";#N/A,#N/A,FALSE,"CIVIL QNTY VAR";#N/A,#N/A,FALSE,"SUMMARY";#N/A,#N/A,FALSE,"MATERIAL VAR"}</definedName>
    <definedName name="dadad">#REF!</definedName>
    <definedName name="dadas">#REF!</definedName>
    <definedName name="dadda">#REF!</definedName>
    <definedName name="DADOOING">#REF!</definedName>
    <definedName name="DADOOING_1">"#REF!"</definedName>
    <definedName name="DADOOING_12">"$#REF!.#REF!#REF!"</definedName>
    <definedName name="daeure" hidden="1">{"form-D1",#N/A,FALSE,"FORM-D1";"form-D1_amt",#N/A,FALSE,"FORM-D1"}</definedName>
    <definedName name="DAGG">"$#REF!.#REF!#REF!"</definedName>
    <definedName name="DAGG_1">"#REF!"</definedName>
    <definedName name="DAGG_24">NA()</definedName>
    <definedName name="DAGG_7">NA()</definedName>
    <definedName name="DAILYRATE">#REF!</definedName>
    <definedName name="dal">#REF!</definedName>
    <definedName name="dam">#REF!</definedName>
    <definedName name="DANGA">#REF!,#REF!</definedName>
    <definedName name="dApSlab">#REF!</definedName>
    <definedName name="DAQ">#N/A</definedName>
    <definedName name="dasa">#REF!</definedName>
    <definedName name="dasd" localSheetId="26" hidden="1">{"'Bill No. 7'!$A$1:$G$32"}</definedName>
    <definedName name="dasd" localSheetId="6" hidden="1">{"'Bill No. 7'!$A$1:$G$32"}</definedName>
    <definedName name="dasd" localSheetId="5" hidden="1">{"'Bill No. 7'!$A$1:$G$32"}</definedName>
    <definedName name="dasd" hidden="1">{"'Bill No. 7'!$A$1:$G$32"}</definedName>
    <definedName name="dasde" localSheetId="26" hidden="1">{"'Bill No. 7'!$A$1:$G$32"}</definedName>
    <definedName name="dasde" localSheetId="6" hidden="1">{"'Bill No. 7'!$A$1:$G$32"}</definedName>
    <definedName name="dasde" localSheetId="5" hidden="1">{"'Bill No. 7'!$A$1:$G$32"}</definedName>
    <definedName name="dasde" hidden="1">{"'Bill No. 7'!$A$1:$G$32"}</definedName>
    <definedName name="dasf">#REF!</definedName>
    <definedName name="dat">#REF!</definedName>
    <definedName name="dat16.1">#REF!</definedName>
    <definedName name="Data">#REF!</definedName>
    <definedName name="DATA_1">"#REF!"</definedName>
    <definedName name="DATA_12">NA()</definedName>
    <definedName name="DATA_24">NA()</definedName>
    <definedName name="DATA_7">NA()</definedName>
    <definedName name="data_details">OFFSET(#REF!,0,0,COUNTA(#REF!)-1,COUNTA(#REF!))</definedName>
    <definedName name="Data_PCC" localSheetId="5">{"'Bill No. 7'!$A$1:$G$32"}</definedName>
    <definedName name="Data_PCC">{"'Bill No. 7'!$A$1:$G$32"}</definedName>
    <definedName name="DATA_PCC_1">#REF!</definedName>
    <definedName name="DATA_PILECAP_1">#REF!</definedName>
    <definedName name="data1" hidden="1">#REF!</definedName>
    <definedName name="Data1_1">"#REF!"</definedName>
    <definedName name="Data1_12">NA()</definedName>
    <definedName name="Data1_24">NA()</definedName>
    <definedName name="Data1_7">NA()</definedName>
    <definedName name="DATA10" localSheetId="26">NA()</definedName>
    <definedName name="DATA10" localSheetId="6">NA()</definedName>
    <definedName name="DATA10" localSheetId="5">NA()</definedName>
    <definedName name="DATA10">[9]Data!#REF!</definedName>
    <definedName name="DATA100" localSheetId="26">NA()</definedName>
    <definedName name="DATA100" localSheetId="6">NA()</definedName>
    <definedName name="DATA100" localSheetId="5">NA()</definedName>
    <definedName name="DATA100">[9]Data!#REF!</definedName>
    <definedName name="DATA1011" localSheetId="26">NA()</definedName>
    <definedName name="DATA1011" localSheetId="6">NA()</definedName>
    <definedName name="DATA1011" localSheetId="5">NA()</definedName>
    <definedName name="DATA1011">[9]Data!#REF!</definedName>
    <definedName name="DATA1012" localSheetId="26">NA()</definedName>
    <definedName name="DATA1012" localSheetId="6">NA()</definedName>
    <definedName name="DATA1012" localSheetId="5">NA()</definedName>
    <definedName name="DATA1012">[9]Data!#REF!</definedName>
    <definedName name="DATA1013" localSheetId="26">NA()</definedName>
    <definedName name="DATA1013" localSheetId="6">NA()</definedName>
    <definedName name="DATA1013" localSheetId="5">NA()</definedName>
    <definedName name="DATA1013">[9]Data!#REF!</definedName>
    <definedName name="DATA1014" localSheetId="26">NA()</definedName>
    <definedName name="DATA1014" localSheetId="6">NA()</definedName>
    <definedName name="DATA1014" localSheetId="5">NA()</definedName>
    <definedName name="DATA1014">[9]Data!#REF!</definedName>
    <definedName name="DATA1015" localSheetId="26">NA()</definedName>
    <definedName name="DATA1015" localSheetId="6">NA()</definedName>
    <definedName name="DATA1015" localSheetId="5">NA()</definedName>
    <definedName name="DATA1015">[9]Data!#REF!</definedName>
    <definedName name="DATA102" localSheetId="26">NA()</definedName>
    <definedName name="DATA102" localSheetId="6">NA()</definedName>
    <definedName name="DATA102" localSheetId="5">NA()</definedName>
    <definedName name="DATA102">[9]Data!#REF!</definedName>
    <definedName name="DATA103" localSheetId="26">NA()</definedName>
    <definedName name="DATA103" localSheetId="6">NA()</definedName>
    <definedName name="DATA103" localSheetId="5">NA()</definedName>
    <definedName name="DATA103">[9]Data!#REF!</definedName>
    <definedName name="DATA104" localSheetId="26">NA()</definedName>
    <definedName name="DATA104" localSheetId="6">NA()</definedName>
    <definedName name="DATA104" localSheetId="5">NA()</definedName>
    <definedName name="DATA104">[9]Data!#REF!</definedName>
    <definedName name="DATA105" localSheetId="26">NA()</definedName>
    <definedName name="DATA105" localSheetId="6">NA()</definedName>
    <definedName name="DATA105" localSheetId="5">NA()</definedName>
    <definedName name="DATA105">[9]Data!#REF!</definedName>
    <definedName name="DATA106" localSheetId="26">NA()</definedName>
    <definedName name="DATA106" localSheetId="6">NA()</definedName>
    <definedName name="DATA106" localSheetId="5">NA()</definedName>
    <definedName name="DATA106">[9]Data!#REF!</definedName>
    <definedName name="DATA107A" localSheetId="26">NA()</definedName>
    <definedName name="DATA107A" localSheetId="6">NA()</definedName>
    <definedName name="DATA107A" localSheetId="5">NA()</definedName>
    <definedName name="DATA107A">[9]Data!#REF!</definedName>
    <definedName name="DATA107B" localSheetId="26">NA()</definedName>
    <definedName name="DATA107B" localSheetId="6">NA()</definedName>
    <definedName name="DATA107B" localSheetId="5">NA()</definedName>
    <definedName name="DATA107B">[9]Data!#REF!</definedName>
    <definedName name="DATA107C" localSheetId="26">NA()</definedName>
    <definedName name="DATA107C" localSheetId="6">NA()</definedName>
    <definedName name="DATA107C" localSheetId="5">NA()</definedName>
    <definedName name="DATA107C">[9]Data!#REF!</definedName>
    <definedName name="DATA107D" localSheetId="26">NA()</definedName>
    <definedName name="DATA107D" localSheetId="6">NA()</definedName>
    <definedName name="DATA107D" localSheetId="5">NA()</definedName>
    <definedName name="DATA107D">[9]Data!#REF!</definedName>
    <definedName name="DATA107E" localSheetId="26">NA()</definedName>
    <definedName name="DATA107E" localSheetId="6">NA()</definedName>
    <definedName name="DATA107E" localSheetId="5">NA()</definedName>
    <definedName name="DATA107E">[9]Data!#REF!</definedName>
    <definedName name="DATA107F" localSheetId="26">NA()</definedName>
    <definedName name="DATA107F" localSheetId="6">NA()</definedName>
    <definedName name="DATA107F" localSheetId="5">NA()</definedName>
    <definedName name="DATA107F">[9]Data!#REF!</definedName>
    <definedName name="DATA107G" localSheetId="26">NA()</definedName>
    <definedName name="DATA107G" localSheetId="6">NA()</definedName>
    <definedName name="DATA107G" localSheetId="5">NA()</definedName>
    <definedName name="DATA107G">[9]Data!#REF!</definedName>
    <definedName name="DATA108A" localSheetId="26">NA()</definedName>
    <definedName name="DATA108A" localSheetId="6">NA()</definedName>
    <definedName name="DATA108A" localSheetId="5">NA()</definedName>
    <definedName name="DATA108A">[9]Data!#REF!</definedName>
    <definedName name="DATA108B" localSheetId="26">NA()</definedName>
    <definedName name="DATA108B" localSheetId="6">NA()</definedName>
    <definedName name="DATA108B" localSheetId="5">NA()</definedName>
    <definedName name="DATA108B">[9]Data!#REF!</definedName>
    <definedName name="DATA108C" localSheetId="26">NA()</definedName>
    <definedName name="DATA108C" localSheetId="6">NA()</definedName>
    <definedName name="DATA108C" localSheetId="5">NA()</definedName>
    <definedName name="DATA108C">[9]Data!#REF!</definedName>
    <definedName name="DATA108D" localSheetId="26">NA()</definedName>
    <definedName name="DATA108D" localSheetId="6">NA()</definedName>
    <definedName name="DATA108D" localSheetId="5">NA()</definedName>
    <definedName name="DATA108D">[9]Data!#REF!</definedName>
    <definedName name="DATA108E" localSheetId="26">NA()</definedName>
    <definedName name="DATA108E" localSheetId="6">NA()</definedName>
    <definedName name="DATA108E" localSheetId="5">NA()</definedName>
    <definedName name="DATA108E">[9]Data!#REF!</definedName>
    <definedName name="DATA108F" localSheetId="26">NA()</definedName>
    <definedName name="DATA108F" localSheetId="6">NA()</definedName>
    <definedName name="DATA108F" localSheetId="5">NA()</definedName>
    <definedName name="DATA108F">[9]Data!#REF!</definedName>
    <definedName name="DATA108G" localSheetId="26">NA()</definedName>
    <definedName name="DATA108G" localSheetId="6">NA()</definedName>
    <definedName name="DATA108G" localSheetId="5">NA()</definedName>
    <definedName name="DATA108G">[9]Data!#REF!</definedName>
    <definedName name="DATA108H" localSheetId="26">NA()</definedName>
    <definedName name="DATA108H" localSheetId="6">NA()</definedName>
    <definedName name="DATA108H" localSheetId="5">NA()</definedName>
    <definedName name="DATA108H">[9]Data!#REF!</definedName>
    <definedName name="DATA108I" localSheetId="26">NA()</definedName>
    <definedName name="DATA108I" localSheetId="6">NA()</definedName>
    <definedName name="DATA108I" localSheetId="5">NA()</definedName>
    <definedName name="DATA108I">[9]Data!#REF!</definedName>
    <definedName name="DATA108J" localSheetId="26">NA()</definedName>
    <definedName name="DATA108J" localSheetId="6">NA()</definedName>
    <definedName name="DATA108J" localSheetId="5">NA()</definedName>
    <definedName name="DATA108J">[9]Data!#REF!</definedName>
    <definedName name="DATA108K" localSheetId="26">NA()</definedName>
    <definedName name="DATA108K" localSheetId="6">NA()</definedName>
    <definedName name="DATA108K" localSheetId="5">NA()</definedName>
    <definedName name="DATA108K">[9]Data!#REF!</definedName>
    <definedName name="DATA108L" localSheetId="26">NA()</definedName>
    <definedName name="DATA108L" localSheetId="6">NA()</definedName>
    <definedName name="DATA108L" localSheetId="5">NA()</definedName>
    <definedName name="DATA108L">[9]Data!#REF!</definedName>
    <definedName name="DATA108M" localSheetId="26">NA()</definedName>
    <definedName name="DATA108M" localSheetId="6">NA()</definedName>
    <definedName name="DATA108M" localSheetId="5">NA()</definedName>
    <definedName name="DATA108M">[9]Data!#REF!</definedName>
    <definedName name="DATA108N" localSheetId="26">NA()</definedName>
    <definedName name="DATA108N" localSheetId="6">NA()</definedName>
    <definedName name="DATA108N" localSheetId="5">NA()</definedName>
    <definedName name="DATA108N">[9]Data!#REF!</definedName>
    <definedName name="DATA108O" localSheetId="26">NA()</definedName>
    <definedName name="DATA108O" localSheetId="6">NA()</definedName>
    <definedName name="DATA108O" localSheetId="5">NA()</definedName>
    <definedName name="DATA108O">[9]Data!#REF!</definedName>
    <definedName name="DATA108P" localSheetId="26">NA()</definedName>
    <definedName name="DATA108P" localSheetId="6">NA()</definedName>
    <definedName name="DATA108P" localSheetId="5">NA()</definedName>
    <definedName name="DATA108P">[9]Data!#REF!</definedName>
    <definedName name="DATA109A" localSheetId="26">NA()</definedName>
    <definedName name="DATA109A" localSheetId="6">NA()</definedName>
    <definedName name="DATA109A" localSheetId="5">NA()</definedName>
    <definedName name="DATA109A">[9]Data!#REF!</definedName>
    <definedName name="DATA109B" localSheetId="26">NA()</definedName>
    <definedName name="DATA109B" localSheetId="6">NA()</definedName>
    <definedName name="DATA109B" localSheetId="5">NA()</definedName>
    <definedName name="DATA109B">[9]Data!#REF!</definedName>
    <definedName name="DATA109C" localSheetId="26">NA()</definedName>
    <definedName name="DATA109C" localSheetId="6">NA()</definedName>
    <definedName name="DATA109C" localSheetId="5">NA()</definedName>
    <definedName name="DATA109C">[9]Data!#REF!</definedName>
    <definedName name="DATA109D" localSheetId="26">NA()</definedName>
    <definedName name="DATA109D" localSheetId="6">NA()</definedName>
    <definedName name="DATA109D" localSheetId="5">NA()</definedName>
    <definedName name="DATA109D">[9]Data!#REF!</definedName>
    <definedName name="DATA109E" localSheetId="26">NA()</definedName>
    <definedName name="DATA109E" localSheetId="6">NA()</definedName>
    <definedName name="DATA109E" localSheetId="5">NA()</definedName>
    <definedName name="DATA109E">[9]Data!#REF!</definedName>
    <definedName name="DATA109F" localSheetId="26">NA()</definedName>
    <definedName name="DATA109F" localSheetId="6">NA()</definedName>
    <definedName name="DATA109F" localSheetId="5">NA()</definedName>
    <definedName name="DATA109F">[9]Data!#REF!</definedName>
    <definedName name="DATA109G" localSheetId="26">NA()</definedName>
    <definedName name="DATA109G" localSheetId="6">NA()</definedName>
    <definedName name="DATA109G" localSheetId="5">NA()</definedName>
    <definedName name="DATA109G">[9]Data!#REF!</definedName>
    <definedName name="DATA109H" localSheetId="26">NA()</definedName>
    <definedName name="DATA109H" localSheetId="6">NA()</definedName>
    <definedName name="DATA109H" localSheetId="5">NA()</definedName>
    <definedName name="DATA109H">[9]Data!#REF!</definedName>
    <definedName name="DATA109I" localSheetId="26">NA()</definedName>
    <definedName name="DATA109I" localSheetId="6">NA()</definedName>
    <definedName name="DATA109I" localSheetId="5">NA()</definedName>
    <definedName name="DATA109I">[9]Data!#REF!</definedName>
    <definedName name="DATA109J" localSheetId="26">NA()</definedName>
    <definedName name="DATA109J" localSheetId="6">NA()</definedName>
    <definedName name="DATA109J" localSheetId="5">NA()</definedName>
    <definedName name="DATA109J">[9]Data!#REF!</definedName>
    <definedName name="DATA109K" localSheetId="26">NA()</definedName>
    <definedName name="DATA109K" localSheetId="6">NA()</definedName>
    <definedName name="DATA109K" localSheetId="5">NA()</definedName>
    <definedName name="DATA109K">[9]Data!#REF!</definedName>
    <definedName name="DATA109L" localSheetId="26">NA()</definedName>
    <definedName name="DATA109L" localSheetId="6">NA()</definedName>
    <definedName name="DATA109L" localSheetId="5">NA()</definedName>
    <definedName name="DATA109L">[9]Data!#REF!</definedName>
    <definedName name="DATA109M" localSheetId="26">NA()</definedName>
    <definedName name="DATA109M" localSheetId="6">NA()</definedName>
    <definedName name="DATA109M" localSheetId="5">NA()</definedName>
    <definedName name="DATA109M">[9]Data!#REF!</definedName>
    <definedName name="DATA109N" localSheetId="26">NA()</definedName>
    <definedName name="DATA109N" localSheetId="6">NA()</definedName>
    <definedName name="DATA109N" localSheetId="5">NA()</definedName>
    <definedName name="DATA109N">[9]Data!#REF!</definedName>
    <definedName name="DATA109O" localSheetId="26">NA()</definedName>
    <definedName name="DATA109O" localSheetId="6">NA()</definedName>
    <definedName name="DATA109O" localSheetId="5">NA()</definedName>
    <definedName name="DATA109O">[9]Data!#REF!</definedName>
    <definedName name="DATA109P" localSheetId="26">NA()</definedName>
    <definedName name="DATA109P" localSheetId="6">NA()</definedName>
    <definedName name="DATA109P" localSheetId="5">NA()</definedName>
    <definedName name="DATA109P">[9]Data!#REF!</definedName>
    <definedName name="DATA11" localSheetId="26">NA()</definedName>
    <definedName name="DATA11" localSheetId="6">NA()</definedName>
    <definedName name="DATA11" localSheetId="5">NA()</definedName>
    <definedName name="DATA11">[9]Data!#REF!</definedName>
    <definedName name="DATA110A" localSheetId="26">NA()</definedName>
    <definedName name="DATA110A" localSheetId="6">NA()</definedName>
    <definedName name="DATA110A" localSheetId="5">NA()</definedName>
    <definedName name="DATA110A">[9]Data!#REF!</definedName>
    <definedName name="DATA110B" localSheetId="26">NA()</definedName>
    <definedName name="DATA110B" localSheetId="6">NA()</definedName>
    <definedName name="DATA110B" localSheetId="5">NA()</definedName>
    <definedName name="DATA110B">[9]Data!#REF!</definedName>
    <definedName name="DATA110C" localSheetId="26">NA()</definedName>
    <definedName name="DATA110C" localSheetId="6">NA()</definedName>
    <definedName name="DATA110C" localSheetId="5">NA()</definedName>
    <definedName name="DATA110C">[9]Data!#REF!</definedName>
    <definedName name="DATA110D" localSheetId="26">NA()</definedName>
    <definedName name="DATA110D" localSheetId="6">NA()</definedName>
    <definedName name="DATA110D" localSheetId="5">NA()</definedName>
    <definedName name="DATA110D">[9]Data!#REF!</definedName>
    <definedName name="DATA110E" localSheetId="26">NA()</definedName>
    <definedName name="DATA110E" localSheetId="6">NA()</definedName>
    <definedName name="DATA110E" localSheetId="5">NA()</definedName>
    <definedName name="DATA110E">[9]Data!#REF!</definedName>
    <definedName name="DATA110F" localSheetId="26">NA()</definedName>
    <definedName name="DATA110F" localSheetId="6">NA()</definedName>
    <definedName name="DATA110F" localSheetId="5">NA()</definedName>
    <definedName name="DATA110F">[9]Data!#REF!</definedName>
    <definedName name="DATA110G" localSheetId="26">NA()</definedName>
    <definedName name="DATA110G" localSheetId="6">NA()</definedName>
    <definedName name="DATA110G" localSheetId="5">NA()</definedName>
    <definedName name="DATA110G">[9]Data!#REF!</definedName>
    <definedName name="DATA110H" localSheetId="26">NA()</definedName>
    <definedName name="DATA110H" localSheetId="6">NA()</definedName>
    <definedName name="DATA110H" localSheetId="5">NA()</definedName>
    <definedName name="DATA110H">[9]Data!#REF!</definedName>
    <definedName name="DATA110I" localSheetId="26">NA()</definedName>
    <definedName name="DATA110I" localSheetId="6">NA()</definedName>
    <definedName name="DATA110I" localSheetId="5">NA()</definedName>
    <definedName name="DATA110I">[9]Data!#REF!</definedName>
    <definedName name="DATA110J" localSheetId="26">NA()</definedName>
    <definedName name="DATA110J" localSheetId="6">NA()</definedName>
    <definedName name="DATA110J" localSheetId="5">NA()</definedName>
    <definedName name="DATA110J">[9]Data!#REF!</definedName>
    <definedName name="DATA110K" localSheetId="26">NA()</definedName>
    <definedName name="DATA110K" localSheetId="6">NA()</definedName>
    <definedName name="DATA110K" localSheetId="5">NA()</definedName>
    <definedName name="DATA110K">[9]Data!#REF!</definedName>
    <definedName name="DATA110L" localSheetId="26">NA()</definedName>
    <definedName name="DATA110L" localSheetId="6">NA()</definedName>
    <definedName name="DATA110L" localSheetId="5">NA()</definedName>
    <definedName name="DATA110L">[9]Data!#REF!</definedName>
    <definedName name="DATA110M" localSheetId="26">NA()</definedName>
    <definedName name="DATA110M" localSheetId="6">NA()</definedName>
    <definedName name="DATA110M" localSheetId="5">NA()</definedName>
    <definedName name="DATA110M">[9]Data!#REF!</definedName>
    <definedName name="DATA110N" localSheetId="26">NA()</definedName>
    <definedName name="DATA110N" localSheetId="6">NA()</definedName>
    <definedName name="DATA110N" localSheetId="5">NA()</definedName>
    <definedName name="DATA110N">[9]Data!#REF!</definedName>
    <definedName name="DATA110O" localSheetId="26">NA()</definedName>
    <definedName name="DATA110O" localSheetId="6">NA()</definedName>
    <definedName name="DATA110O" localSheetId="5">NA()</definedName>
    <definedName name="DATA110O">[9]Data!#REF!</definedName>
    <definedName name="DATA110P" localSheetId="26">NA()</definedName>
    <definedName name="DATA110P" localSheetId="6">NA()</definedName>
    <definedName name="DATA110P" localSheetId="5">NA()</definedName>
    <definedName name="DATA110P">[9]Data!#REF!</definedName>
    <definedName name="DATA111A" localSheetId="26">NA()</definedName>
    <definedName name="DATA111A" localSheetId="6">NA()</definedName>
    <definedName name="DATA111A" localSheetId="5">NA()</definedName>
    <definedName name="DATA111A">[9]Data!#REF!</definedName>
    <definedName name="DATA111B" localSheetId="26">NA()</definedName>
    <definedName name="DATA111B" localSheetId="6">NA()</definedName>
    <definedName name="DATA111B" localSheetId="5">NA()</definedName>
    <definedName name="DATA111B">[9]Data!#REF!</definedName>
    <definedName name="DATA111C" localSheetId="26">NA()</definedName>
    <definedName name="DATA111C" localSheetId="6">NA()</definedName>
    <definedName name="DATA111C" localSheetId="5">NA()</definedName>
    <definedName name="DATA111C">[9]Data!#REF!</definedName>
    <definedName name="DATA111D" localSheetId="26">NA()</definedName>
    <definedName name="DATA111D" localSheetId="6">NA()</definedName>
    <definedName name="DATA111D" localSheetId="5">NA()</definedName>
    <definedName name="DATA111D">[9]Data!#REF!</definedName>
    <definedName name="DATA111E" localSheetId="26">NA()</definedName>
    <definedName name="DATA111E" localSheetId="6">NA()</definedName>
    <definedName name="DATA111E" localSheetId="5">NA()</definedName>
    <definedName name="DATA111E">[9]Data!#REF!</definedName>
    <definedName name="DATA111F" localSheetId="26">NA()</definedName>
    <definedName name="DATA111F" localSheetId="6">NA()</definedName>
    <definedName name="DATA111F" localSheetId="5">NA()</definedName>
    <definedName name="DATA111F">[9]Data!#REF!</definedName>
    <definedName name="DATA111G" localSheetId="26">NA()</definedName>
    <definedName name="DATA111G" localSheetId="6">NA()</definedName>
    <definedName name="DATA111G" localSheetId="5">NA()</definedName>
    <definedName name="DATA111G">[9]Data!#REF!</definedName>
    <definedName name="DATA111H" localSheetId="26">NA()</definedName>
    <definedName name="DATA111H" localSheetId="6">NA()</definedName>
    <definedName name="DATA111H" localSheetId="5">NA()</definedName>
    <definedName name="DATA111H">[9]Data!#REF!</definedName>
    <definedName name="DATA111I" localSheetId="26">NA()</definedName>
    <definedName name="DATA111I" localSheetId="6">NA()</definedName>
    <definedName name="DATA111I" localSheetId="5">NA()</definedName>
    <definedName name="DATA111I">[9]Data!#REF!</definedName>
    <definedName name="DATA111J" localSheetId="26">NA()</definedName>
    <definedName name="DATA111J" localSheetId="6">NA()</definedName>
    <definedName name="DATA111J" localSheetId="5">NA()</definedName>
    <definedName name="DATA111J">[9]Data!#REF!</definedName>
    <definedName name="DATA111K" localSheetId="26">NA()</definedName>
    <definedName name="DATA111K" localSheetId="6">NA()</definedName>
    <definedName name="DATA111K" localSheetId="5">NA()</definedName>
    <definedName name="DATA111K">[9]Data!#REF!</definedName>
    <definedName name="DATA111L" localSheetId="26">NA()</definedName>
    <definedName name="DATA111L" localSheetId="6">NA()</definedName>
    <definedName name="DATA111L" localSheetId="5">NA()</definedName>
    <definedName name="DATA111L">[9]Data!#REF!</definedName>
    <definedName name="DATA111M" localSheetId="26">NA()</definedName>
    <definedName name="DATA111M" localSheetId="6">NA()</definedName>
    <definedName name="DATA111M" localSheetId="5">NA()</definedName>
    <definedName name="DATA111M">[9]Data!#REF!</definedName>
    <definedName name="DATA111N" localSheetId="26">NA()</definedName>
    <definedName name="DATA111N" localSheetId="6">NA()</definedName>
    <definedName name="DATA111N" localSheetId="5">NA()</definedName>
    <definedName name="DATA111N">[9]Data!#REF!</definedName>
    <definedName name="DATA111O" localSheetId="26">NA()</definedName>
    <definedName name="DATA111O" localSheetId="6">NA()</definedName>
    <definedName name="DATA111O" localSheetId="5">NA()</definedName>
    <definedName name="DATA111O">[9]Data!#REF!</definedName>
    <definedName name="DATA111P" localSheetId="26">NA()</definedName>
    <definedName name="DATA111P" localSheetId="6">NA()</definedName>
    <definedName name="DATA111P" localSheetId="5">NA()</definedName>
    <definedName name="DATA111P">[9]Data!#REF!</definedName>
    <definedName name="DATA112A" localSheetId="26">NA()</definedName>
    <definedName name="DATA112A" localSheetId="6">NA()</definedName>
    <definedName name="DATA112A" localSheetId="5">NA()</definedName>
    <definedName name="DATA112A">[9]Data!#REF!</definedName>
    <definedName name="DATA112B" localSheetId="26">NA()</definedName>
    <definedName name="DATA112B" localSheetId="6">NA()</definedName>
    <definedName name="DATA112B" localSheetId="5">NA()</definedName>
    <definedName name="DATA112B">[9]Data!#REF!</definedName>
    <definedName name="DATA112C" localSheetId="26">NA()</definedName>
    <definedName name="DATA112C" localSheetId="6">NA()</definedName>
    <definedName name="DATA112C" localSheetId="5">NA()</definedName>
    <definedName name="DATA112C">[9]Data!#REF!</definedName>
    <definedName name="DATA112D" localSheetId="26">NA()</definedName>
    <definedName name="DATA112D" localSheetId="6">NA()</definedName>
    <definedName name="DATA112D" localSheetId="5">NA()</definedName>
    <definedName name="DATA112D">[9]Data!#REF!</definedName>
    <definedName name="DATA112E" localSheetId="26">NA()</definedName>
    <definedName name="DATA112E" localSheetId="6">NA()</definedName>
    <definedName name="DATA112E" localSheetId="5">NA()</definedName>
    <definedName name="DATA112E">[9]Data!#REF!</definedName>
    <definedName name="DATA112F" localSheetId="26">NA()</definedName>
    <definedName name="DATA112F" localSheetId="6">NA()</definedName>
    <definedName name="DATA112F" localSheetId="5">NA()</definedName>
    <definedName name="DATA112F">[9]Data!#REF!</definedName>
    <definedName name="DATA112G" localSheetId="26">NA()</definedName>
    <definedName name="DATA112G" localSheetId="6">NA()</definedName>
    <definedName name="DATA112G" localSheetId="5">NA()</definedName>
    <definedName name="DATA112G">[9]Data!#REF!</definedName>
    <definedName name="DATA112H" localSheetId="26">NA()</definedName>
    <definedName name="DATA112H" localSheetId="6">NA()</definedName>
    <definedName name="DATA112H" localSheetId="5">NA()</definedName>
    <definedName name="DATA112H">[9]Data!#REF!</definedName>
    <definedName name="DATA112I" localSheetId="26">NA()</definedName>
    <definedName name="DATA112I" localSheetId="6">NA()</definedName>
    <definedName name="DATA112I" localSheetId="5">NA()</definedName>
    <definedName name="DATA112I">[9]Data!#REF!</definedName>
    <definedName name="DATA112J" localSheetId="26">NA()</definedName>
    <definedName name="DATA112J" localSheetId="6">NA()</definedName>
    <definedName name="DATA112J" localSheetId="5">NA()</definedName>
    <definedName name="DATA112J">[9]Data!#REF!</definedName>
    <definedName name="DATA112K" localSheetId="26">NA()</definedName>
    <definedName name="DATA112K" localSheetId="6">NA()</definedName>
    <definedName name="DATA112K" localSheetId="5">NA()</definedName>
    <definedName name="DATA112K">[9]Data!#REF!</definedName>
    <definedName name="DATA112L" localSheetId="26">NA()</definedName>
    <definedName name="DATA112L" localSheetId="6">NA()</definedName>
    <definedName name="DATA112L" localSheetId="5">NA()</definedName>
    <definedName name="DATA112L">[9]Data!#REF!</definedName>
    <definedName name="DATA112M" localSheetId="26">NA()</definedName>
    <definedName name="DATA112M" localSheetId="6">NA()</definedName>
    <definedName name="DATA112M" localSheetId="5">NA()</definedName>
    <definedName name="DATA112M">[9]Data!#REF!</definedName>
    <definedName name="DATA112N" localSheetId="26">NA()</definedName>
    <definedName name="DATA112N" localSheetId="6">NA()</definedName>
    <definedName name="DATA112N" localSheetId="5">NA()</definedName>
    <definedName name="DATA112N">[9]Data!#REF!</definedName>
    <definedName name="DATA112O" localSheetId="26">NA()</definedName>
    <definedName name="DATA112O" localSheetId="6">NA()</definedName>
    <definedName name="DATA112O" localSheetId="5">NA()</definedName>
    <definedName name="DATA112O">[9]Data!#REF!</definedName>
    <definedName name="DATA112P" localSheetId="26">NA()</definedName>
    <definedName name="DATA112P" localSheetId="6">NA()</definedName>
    <definedName name="DATA112P" localSheetId="5">NA()</definedName>
    <definedName name="DATA112P">[9]Data!#REF!</definedName>
    <definedName name="DATA113A" localSheetId="26">NA()</definedName>
    <definedName name="DATA113A" localSheetId="6">NA()</definedName>
    <definedName name="DATA113A" localSheetId="5">NA()</definedName>
    <definedName name="DATA113A">[9]Data!#REF!</definedName>
    <definedName name="DATA113B" localSheetId="26">NA()</definedName>
    <definedName name="DATA113B" localSheetId="6">NA()</definedName>
    <definedName name="DATA113B" localSheetId="5">NA()</definedName>
    <definedName name="DATA113B">[9]Data!#REF!</definedName>
    <definedName name="DATA113C" localSheetId="26">NA()</definedName>
    <definedName name="DATA113C" localSheetId="6">NA()</definedName>
    <definedName name="DATA113C" localSheetId="5">NA()</definedName>
    <definedName name="DATA113C">[9]Data!#REF!</definedName>
    <definedName name="DATA113D" localSheetId="26">NA()</definedName>
    <definedName name="DATA113D" localSheetId="6">NA()</definedName>
    <definedName name="DATA113D" localSheetId="5">NA()</definedName>
    <definedName name="DATA113D">[9]Data!#REF!</definedName>
    <definedName name="DATA113E" localSheetId="26">NA()</definedName>
    <definedName name="DATA113E" localSheetId="6">NA()</definedName>
    <definedName name="DATA113E" localSheetId="5">NA()</definedName>
    <definedName name="DATA113E">[9]Data!#REF!</definedName>
    <definedName name="DATA113F" localSheetId="26">NA()</definedName>
    <definedName name="DATA113F" localSheetId="6">NA()</definedName>
    <definedName name="DATA113F" localSheetId="5">NA()</definedName>
    <definedName name="DATA113F">[9]Data!#REF!</definedName>
    <definedName name="DATA113G" localSheetId="26">NA()</definedName>
    <definedName name="DATA113G" localSheetId="6">NA()</definedName>
    <definedName name="DATA113G" localSheetId="5">NA()</definedName>
    <definedName name="DATA113G">[9]Data!#REF!</definedName>
    <definedName name="DATA113H" localSheetId="26">NA()</definedName>
    <definedName name="DATA113H" localSheetId="6">NA()</definedName>
    <definedName name="DATA113H" localSheetId="5">NA()</definedName>
    <definedName name="DATA113H">[9]Data!#REF!</definedName>
    <definedName name="DATA113I" localSheetId="26">NA()</definedName>
    <definedName name="DATA113I" localSheetId="6">NA()</definedName>
    <definedName name="DATA113I" localSheetId="5">NA()</definedName>
    <definedName name="DATA113I">[9]Data!#REF!</definedName>
    <definedName name="DATA113J" localSheetId="26">NA()</definedName>
    <definedName name="DATA113J" localSheetId="6">NA()</definedName>
    <definedName name="DATA113J" localSheetId="5">NA()</definedName>
    <definedName name="DATA113J">[9]Data!#REF!</definedName>
    <definedName name="DATA113K" localSheetId="26">NA()</definedName>
    <definedName name="DATA113K" localSheetId="6">NA()</definedName>
    <definedName name="DATA113K" localSheetId="5">NA()</definedName>
    <definedName name="DATA113K">[9]Data!#REF!</definedName>
    <definedName name="DATA114" localSheetId="26">NA()</definedName>
    <definedName name="DATA114" localSheetId="6">NA()</definedName>
    <definedName name="DATA114" localSheetId="5">NA()</definedName>
    <definedName name="DATA114">[9]Data!#REF!</definedName>
    <definedName name="DATA115" localSheetId="26">NA()</definedName>
    <definedName name="DATA115" localSheetId="6">NA()</definedName>
    <definedName name="DATA115" localSheetId="5">NA()</definedName>
    <definedName name="DATA115">[9]Data!#REF!</definedName>
    <definedName name="DATA116" localSheetId="26">NA()</definedName>
    <definedName name="DATA116" localSheetId="6">NA()</definedName>
    <definedName name="DATA116" localSheetId="5">NA()</definedName>
    <definedName name="DATA116">[9]Data!#REF!</definedName>
    <definedName name="DATA117" localSheetId="26">NA()</definedName>
    <definedName name="DATA117" localSheetId="6">NA()</definedName>
    <definedName name="DATA117" localSheetId="5">NA()</definedName>
    <definedName name="DATA117">[9]Data!#REF!</definedName>
    <definedName name="DATA118" localSheetId="26">NA()</definedName>
    <definedName name="DATA118" localSheetId="6">NA()</definedName>
    <definedName name="DATA118" localSheetId="5">NA()</definedName>
    <definedName name="DATA118">[9]Data!#REF!</definedName>
    <definedName name="DATA119" localSheetId="26">NA()</definedName>
    <definedName name="DATA119" localSheetId="6">NA()</definedName>
    <definedName name="DATA119" localSheetId="5">NA()</definedName>
    <definedName name="DATA119">[9]Data!#REF!</definedName>
    <definedName name="DATA12" localSheetId="26">NA()</definedName>
    <definedName name="DATA12" localSheetId="6">NA()</definedName>
    <definedName name="DATA12" localSheetId="5">NA()</definedName>
    <definedName name="DATA12">[9]Data!#REF!</definedName>
    <definedName name="DATA120" localSheetId="26">NA()</definedName>
    <definedName name="DATA120" localSheetId="6">NA()</definedName>
    <definedName name="DATA120" localSheetId="5">NA()</definedName>
    <definedName name="DATA120">[9]Data!#REF!</definedName>
    <definedName name="DATA121" localSheetId="26">NA()</definedName>
    <definedName name="DATA121" localSheetId="6">NA()</definedName>
    <definedName name="DATA121" localSheetId="5">NA()</definedName>
    <definedName name="DATA121">[9]Data!#REF!</definedName>
    <definedName name="DATA122" localSheetId="26">NA()</definedName>
    <definedName name="DATA122" localSheetId="6">NA()</definedName>
    <definedName name="DATA122" localSheetId="5">NA()</definedName>
    <definedName name="DATA122">[9]Data!#REF!</definedName>
    <definedName name="DATA123" localSheetId="26">NA()</definedName>
    <definedName name="DATA123" localSheetId="6">NA()</definedName>
    <definedName name="DATA123" localSheetId="5">NA()</definedName>
    <definedName name="DATA123">[9]Data!#REF!</definedName>
    <definedName name="DATA124" localSheetId="26">NA()</definedName>
    <definedName name="DATA124" localSheetId="6">NA()</definedName>
    <definedName name="DATA124" localSheetId="5">NA()</definedName>
    <definedName name="DATA124">[9]Data!#REF!</definedName>
    <definedName name="DATA125" localSheetId="26">NA()</definedName>
    <definedName name="DATA125" localSheetId="6">NA()</definedName>
    <definedName name="DATA125" localSheetId="5">NA()</definedName>
    <definedName name="DATA125">[9]Data!#REF!</definedName>
    <definedName name="DATA126" localSheetId="26">NA()</definedName>
    <definedName name="DATA126" localSheetId="6">NA()</definedName>
    <definedName name="DATA126" localSheetId="5">NA()</definedName>
    <definedName name="DATA126">[9]Data!#REF!</definedName>
    <definedName name="DATA127A" localSheetId="26">NA()</definedName>
    <definedName name="DATA127A" localSheetId="6">NA()</definedName>
    <definedName name="DATA127A" localSheetId="5">NA()</definedName>
    <definedName name="DATA127A">[9]Data!#REF!</definedName>
    <definedName name="DATA127B" localSheetId="26">NA()</definedName>
    <definedName name="DATA127B" localSheetId="6">NA()</definedName>
    <definedName name="DATA127B" localSheetId="5">NA()</definedName>
    <definedName name="DATA127B">[9]Data!#REF!</definedName>
    <definedName name="DATA127C" localSheetId="26">NA()</definedName>
    <definedName name="DATA127C" localSheetId="6">NA()</definedName>
    <definedName name="DATA127C" localSheetId="5">NA()</definedName>
    <definedName name="DATA127C">[9]Data!#REF!</definedName>
    <definedName name="DATA127D" localSheetId="26">NA()</definedName>
    <definedName name="DATA127D" localSheetId="6">NA()</definedName>
    <definedName name="DATA127D" localSheetId="5">NA()</definedName>
    <definedName name="DATA127D">[9]Data!#REF!</definedName>
    <definedName name="DATA127E" localSheetId="26">NA()</definedName>
    <definedName name="DATA127E" localSheetId="6">NA()</definedName>
    <definedName name="DATA127E" localSheetId="5">NA()</definedName>
    <definedName name="DATA127E">[9]Data!#REF!</definedName>
    <definedName name="DATA127F" localSheetId="26">NA()</definedName>
    <definedName name="DATA127F" localSheetId="6">NA()</definedName>
    <definedName name="DATA127F" localSheetId="5">NA()</definedName>
    <definedName name="DATA127F">[9]Data!#REF!</definedName>
    <definedName name="DATA127G" localSheetId="26">NA()</definedName>
    <definedName name="DATA127G" localSheetId="6">NA()</definedName>
    <definedName name="DATA127G" localSheetId="5">NA()</definedName>
    <definedName name="DATA127G">[9]Data!#REF!</definedName>
    <definedName name="DATA127H" localSheetId="26">NA()</definedName>
    <definedName name="DATA127H" localSheetId="6">NA()</definedName>
    <definedName name="DATA127H" localSheetId="5">NA()</definedName>
    <definedName name="DATA127H">[9]Data!#REF!</definedName>
    <definedName name="DATA127I" localSheetId="26">NA()</definedName>
    <definedName name="DATA127I" localSheetId="6">NA()</definedName>
    <definedName name="DATA127I" localSheetId="5">NA()</definedName>
    <definedName name="DATA127I">[9]Data!#REF!</definedName>
    <definedName name="DATA127J" localSheetId="26">NA()</definedName>
    <definedName name="DATA127J" localSheetId="6">NA()</definedName>
    <definedName name="DATA127J" localSheetId="5">NA()</definedName>
    <definedName name="DATA127J">[9]Data!#REF!</definedName>
    <definedName name="DATA128A" localSheetId="26">NA()</definedName>
    <definedName name="DATA128A" localSheetId="6">NA()</definedName>
    <definedName name="DATA128A" localSheetId="5">NA()</definedName>
    <definedName name="DATA128A">[9]Data!#REF!</definedName>
    <definedName name="DATA128B" localSheetId="26">NA()</definedName>
    <definedName name="DATA128B" localSheetId="6">NA()</definedName>
    <definedName name="DATA128B" localSheetId="5">NA()</definedName>
    <definedName name="DATA128B">[9]Data!#REF!</definedName>
    <definedName name="DATA128C" localSheetId="26">NA()</definedName>
    <definedName name="DATA128C" localSheetId="6">NA()</definedName>
    <definedName name="DATA128C" localSheetId="5">NA()</definedName>
    <definedName name="DATA128C">[9]Data!#REF!</definedName>
    <definedName name="DATA128D" localSheetId="26">NA()</definedName>
    <definedName name="DATA128D" localSheetId="6">NA()</definedName>
    <definedName name="DATA128D" localSheetId="5">NA()</definedName>
    <definedName name="DATA128D">[9]Data!#REF!</definedName>
    <definedName name="DATA128E" localSheetId="26">NA()</definedName>
    <definedName name="DATA128E" localSheetId="6">NA()</definedName>
    <definedName name="DATA128E" localSheetId="5">NA()</definedName>
    <definedName name="DATA128E">[9]Data!#REF!</definedName>
    <definedName name="DATA128F" localSheetId="26">NA()</definedName>
    <definedName name="DATA128F" localSheetId="6">NA()</definedName>
    <definedName name="DATA128F" localSheetId="5">NA()</definedName>
    <definedName name="DATA128F">[9]Data!#REF!</definedName>
    <definedName name="DATA128G" localSheetId="26">NA()</definedName>
    <definedName name="DATA128G" localSheetId="6">NA()</definedName>
    <definedName name="DATA128G" localSheetId="5">NA()</definedName>
    <definedName name="DATA128G">[9]Data!#REF!</definedName>
    <definedName name="DATA129A" localSheetId="26">NA()</definedName>
    <definedName name="DATA129A" localSheetId="6">NA()</definedName>
    <definedName name="DATA129A" localSheetId="5">NA()</definedName>
    <definedName name="DATA129A">[9]Data!#REF!</definedName>
    <definedName name="DATA129B" localSheetId="26">NA()</definedName>
    <definedName name="DATA129B" localSheetId="6">NA()</definedName>
    <definedName name="DATA129B" localSheetId="5">NA()</definedName>
    <definedName name="DATA129B">[9]Data!#REF!</definedName>
    <definedName name="DATA129C" localSheetId="26">NA()</definedName>
    <definedName name="DATA129C" localSheetId="6">NA()</definedName>
    <definedName name="DATA129C" localSheetId="5">NA()</definedName>
    <definedName name="DATA129C">[9]Data!#REF!</definedName>
    <definedName name="DATA129D" localSheetId="26">NA()</definedName>
    <definedName name="DATA129D" localSheetId="6">NA()</definedName>
    <definedName name="DATA129D" localSheetId="5">NA()</definedName>
    <definedName name="DATA129D">[9]Data!#REF!</definedName>
    <definedName name="DATA13" localSheetId="26">NA()</definedName>
    <definedName name="DATA13" localSheetId="6">NA()</definedName>
    <definedName name="DATA13" localSheetId="5">NA()</definedName>
    <definedName name="DATA13">[9]Data!#REF!</definedName>
    <definedName name="DATA130A" localSheetId="26">NA()</definedName>
    <definedName name="DATA130A" localSheetId="6">NA()</definedName>
    <definedName name="DATA130A" localSheetId="5">NA()</definedName>
    <definedName name="DATA130A">[9]Data!#REF!</definedName>
    <definedName name="DATA130B" localSheetId="26">NA()</definedName>
    <definedName name="DATA130B" localSheetId="6">NA()</definedName>
    <definedName name="DATA130B" localSheetId="5">NA()</definedName>
    <definedName name="DATA130B">[9]Data!#REF!</definedName>
    <definedName name="DATA131" localSheetId="26">NA()</definedName>
    <definedName name="DATA131" localSheetId="6">NA()</definedName>
    <definedName name="DATA131" localSheetId="5">NA()</definedName>
    <definedName name="DATA131">[9]Data!#REF!</definedName>
    <definedName name="DATA132" localSheetId="26">NA()</definedName>
    <definedName name="DATA132" localSheetId="6">NA()</definedName>
    <definedName name="DATA132" localSheetId="5">NA()</definedName>
    <definedName name="DATA132">[9]Data!#REF!</definedName>
    <definedName name="DATA133" localSheetId="26">NA()</definedName>
    <definedName name="DATA133" localSheetId="6">NA()</definedName>
    <definedName name="DATA133" localSheetId="5">NA()</definedName>
    <definedName name="DATA133">[9]Data!#REF!</definedName>
    <definedName name="DATA134110" localSheetId="26">NA()</definedName>
    <definedName name="DATA134110" localSheetId="6">NA()</definedName>
    <definedName name="DATA134110" localSheetId="5">NA()</definedName>
    <definedName name="DATA134110">#REF!</definedName>
    <definedName name="DATA134110_1">"#REF!"</definedName>
    <definedName name="DATA134110_12">"$#REF!.#REF!#REF!"</definedName>
    <definedName name="DATA134110_7">"#REF!"</definedName>
    <definedName name="DATA134110_8">"#REF!"</definedName>
    <definedName name="DATA134125" localSheetId="26">NA()</definedName>
    <definedName name="DATA134125" localSheetId="6">NA()</definedName>
    <definedName name="DATA134125" localSheetId="5">NA()</definedName>
    <definedName name="DATA134125">#REF!</definedName>
    <definedName name="DATA134125_1">"#REF!"</definedName>
    <definedName name="DATA134125_12">"$#REF!.#REF!#REF!"</definedName>
    <definedName name="DATA134125_7">"#REF!"</definedName>
    <definedName name="DATA134125_8">"#REF!"</definedName>
    <definedName name="DATA134140" localSheetId="26">NA()</definedName>
    <definedName name="DATA134140" localSheetId="6">NA()</definedName>
    <definedName name="DATA134140" localSheetId="5">NA()</definedName>
    <definedName name="DATA134140">#REF!</definedName>
    <definedName name="DATA134140_1">"#REF!"</definedName>
    <definedName name="DATA134140_12">"$#REF!.#REF!#REF!"</definedName>
    <definedName name="DATA134140_7">"#REF!"</definedName>
    <definedName name="DATA134140_8">"#REF!"</definedName>
    <definedName name="DATA134160" localSheetId="26">NA()</definedName>
    <definedName name="DATA134160" localSheetId="6">NA()</definedName>
    <definedName name="DATA134160" localSheetId="5">NA()</definedName>
    <definedName name="DATA134160">#REF!</definedName>
    <definedName name="DATA134160_1">"#REF!"</definedName>
    <definedName name="DATA134160_12">"$#REF!.#REF!#REF!"</definedName>
    <definedName name="DATA134180" localSheetId="26">NA()</definedName>
    <definedName name="DATA134180" localSheetId="6">NA()</definedName>
    <definedName name="DATA134180" localSheetId="5">NA()</definedName>
    <definedName name="DATA134180">#REF!</definedName>
    <definedName name="DATA134180_1">"#REF!"</definedName>
    <definedName name="DATA134180_12">"$#REF!.#REF!#REF!"</definedName>
    <definedName name="DATA134200" localSheetId="26">NA()</definedName>
    <definedName name="DATA134200" localSheetId="6">NA()</definedName>
    <definedName name="DATA134200" localSheetId="5">NA()</definedName>
    <definedName name="DATA134200">#REF!</definedName>
    <definedName name="DATA134200_1">"#REF!"</definedName>
    <definedName name="DATA134200_12">"$#REF!.#REF!#REF!"</definedName>
    <definedName name="DATA134225" localSheetId="26">NA()</definedName>
    <definedName name="DATA134225" localSheetId="6">NA()</definedName>
    <definedName name="DATA134225" localSheetId="5">NA()</definedName>
    <definedName name="DATA134225">#REF!</definedName>
    <definedName name="DATA134225_1">"#REF!"</definedName>
    <definedName name="DATA134225_12">"$#REF!.#REF!#REF!"</definedName>
    <definedName name="DATA134250" localSheetId="26">NA()</definedName>
    <definedName name="DATA134250" localSheetId="6">NA()</definedName>
    <definedName name="DATA134250" localSheetId="5">NA()</definedName>
    <definedName name="DATA134250">#REF!</definedName>
    <definedName name="DATA134250_1">"#REF!"</definedName>
    <definedName name="DATA134250_12">"$#REF!.#REF!#REF!"</definedName>
    <definedName name="DATA134280" localSheetId="26">NA()</definedName>
    <definedName name="DATA134280" localSheetId="6">NA()</definedName>
    <definedName name="DATA134280" localSheetId="5">NA()</definedName>
    <definedName name="DATA134280">#REF!</definedName>
    <definedName name="DATA134280_1">"#REF!"</definedName>
    <definedName name="DATA134280_12">"$#REF!.#REF!#REF!"</definedName>
    <definedName name="DATA134315" localSheetId="26">NA()</definedName>
    <definedName name="DATA134315" localSheetId="6">NA()</definedName>
    <definedName name="DATA134315" localSheetId="5">NA()</definedName>
    <definedName name="DATA134315">#REF!</definedName>
    <definedName name="DATA134315_1">"#REF!"</definedName>
    <definedName name="DATA134315_12">"$#REF!.#REF!#REF!"</definedName>
    <definedName name="DATA134355" localSheetId="26">NA()</definedName>
    <definedName name="DATA134355" localSheetId="6">NA()</definedName>
    <definedName name="DATA134355" localSheetId="5">NA()</definedName>
    <definedName name="DATA134355">#REF!</definedName>
    <definedName name="DATA134355_1">"#REF!"</definedName>
    <definedName name="DATA134355_12">"$#REF!.#REF!#REF!"</definedName>
    <definedName name="DATA134400" localSheetId="26">NA()</definedName>
    <definedName name="DATA134400" localSheetId="6">NA()</definedName>
    <definedName name="DATA134400" localSheetId="5">NA()</definedName>
    <definedName name="DATA134400">#REF!</definedName>
    <definedName name="DATA134400_1">"#REF!"</definedName>
    <definedName name="DATA134400_12">"$#REF!.#REF!#REF!"</definedName>
    <definedName name="DATA13450" localSheetId="26">NA()</definedName>
    <definedName name="DATA13450" localSheetId="6">NA()</definedName>
    <definedName name="DATA13450" localSheetId="5">NA()</definedName>
    <definedName name="DATA13450">#REF!</definedName>
    <definedName name="DATA13450_1">"#REF!"</definedName>
    <definedName name="DATA13450_12">"$#REF!.#REF!#REF!"</definedName>
    <definedName name="DATA13463" localSheetId="26">NA()</definedName>
    <definedName name="DATA13463" localSheetId="6">NA()</definedName>
    <definedName name="DATA13463" localSheetId="5">NA()</definedName>
    <definedName name="DATA13463">#REF!</definedName>
    <definedName name="DATA13463_1">"#REF!"</definedName>
    <definedName name="DATA13463_12">"$#REF!.#REF!#REF!"</definedName>
    <definedName name="DATA13475" localSheetId="26">NA()</definedName>
    <definedName name="DATA13475" localSheetId="6">NA()</definedName>
    <definedName name="DATA13475" localSheetId="5">NA()</definedName>
    <definedName name="DATA13475">#REF!</definedName>
    <definedName name="DATA13475_1">"#REF!"</definedName>
    <definedName name="DATA13475_12">"$#REF!.#REF!#REF!"</definedName>
    <definedName name="DATA13490" localSheetId="26">NA()</definedName>
    <definedName name="DATA13490" localSheetId="6">NA()</definedName>
    <definedName name="DATA13490" localSheetId="5">NA()</definedName>
    <definedName name="DATA13490">#REF!</definedName>
    <definedName name="DATA13490_1">"#REF!"</definedName>
    <definedName name="DATA13490_12">"$#REF!.#REF!#REF!"</definedName>
    <definedName name="DATA135110" localSheetId="26">NA()</definedName>
    <definedName name="DATA135110" localSheetId="6">NA()</definedName>
    <definedName name="DATA135110" localSheetId="5">NA()</definedName>
    <definedName name="DATA135110">#REF!</definedName>
    <definedName name="DATA135110_1">"#REF!"</definedName>
    <definedName name="DATA135110_12">"$#REF!.#REF!#REF!"</definedName>
    <definedName name="DATA135125" localSheetId="26">NA()</definedName>
    <definedName name="DATA135125" localSheetId="6">NA()</definedName>
    <definedName name="DATA135125" localSheetId="5">NA()</definedName>
    <definedName name="DATA135125">#REF!</definedName>
    <definedName name="DATA135125_1">"#REF!"</definedName>
    <definedName name="DATA135125_12">"$#REF!.#REF!#REF!"</definedName>
    <definedName name="DATA135140" localSheetId="26">NA()</definedName>
    <definedName name="DATA135140" localSheetId="6">NA()</definedName>
    <definedName name="DATA135140" localSheetId="5">NA()</definedName>
    <definedName name="DATA135140">#REF!</definedName>
    <definedName name="DATA135140_1">"#REF!"</definedName>
    <definedName name="DATA135140_12">"$#REF!.#REF!#REF!"</definedName>
    <definedName name="DATA135160" localSheetId="26">NA()</definedName>
    <definedName name="DATA135160" localSheetId="6">NA()</definedName>
    <definedName name="DATA135160" localSheetId="5">NA()</definedName>
    <definedName name="DATA135160">#REF!</definedName>
    <definedName name="DATA135160_1">"#REF!"</definedName>
    <definedName name="DATA135160_12">"$#REF!.#REF!#REF!"</definedName>
    <definedName name="DATA135180" localSheetId="26">NA()</definedName>
    <definedName name="DATA135180" localSheetId="6">NA()</definedName>
    <definedName name="DATA135180" localSheetId="5">NA()</definedName>
    <definedName name="DATA135180">#REF!</definedName>
    <definedName name="DATA135180_1">"#REF!"</definedName>
    <definedName name="DATA135180_12">"$#REF!.#REF!#REF!"</definedName>
    <definedName name="DATA135200" localSheetId="26">NA()</definedName>
    <definedName name="DATA135200" localSheetId="6">NA()</definedName>
    <definedName name="DATA135200" localSheetId="5">NA()</definedName>
    <definedName name="DATA135200">#REF!</definedName>
    <definedName name="DATA135200_1">"#REF!"</definedName>
    <definedName name="DATA135200_12">"$#REF!.#REF!#REF!"</definedName>
    <definedName name="DATA135225" localSheetId="26">NA()</definedName>
    <definedName name="DATA135225" localSheetId="6">NA()</definedName>
    <definedName name="DATA135225" localSheetId="5">NA()</definedName>
    <definedName name="DATA135225">#REF!</definedName>
    <definedName name="DATA135225_1">"#REF!"</definedName>
    <definedName name="DATA135225_12">"$#REF!.#REF!#REF!"</definedName>
    <definedName name="DATA135250" localSheetId="26">NA()</definedName>
    <definedName name="DATA135250" localSheetId="6">NA()</definedName>
    <definedName name="DATA135250" localSheetId="5">NA()</definedName>
    <definedName name="DATA135250">#REF!</definedName>
    <definedName name="DATA135250_1">"#REF!"</definedName>
    <definedName name="DATA135250_12">"$#REF!.#REF!#REF!"</definedName>
    <definedName name="DATA135280" localSheetId="26">NA()</definedName>
    <definedName name="DATA135280" localSheetId="6">NA()</definedName>
    <definedName name="DATA135280" localSheetId="5">NA()</definedName>
    <definedName name="DATA135280">#REF!</definedName>
    <definedName name="DATA135280_1">"#REF!"</definedName>
    <definedName name="DATA135280_12">"$#REF!.#REF!#REF!"</definedName>
    <definedName name="DATA135315" localSheetId="26">NA()</definedName>
    <definedName name="DATA135315" localSheetId="6">NA()</definedName>
    <definedName name="DATA135315" localSheetId="5">NA()</definedName>
    <definedName name="DATA135315">#REF!</definedName>
    <definedName name="DATA135315_1">"#REF!"</definedName>
    <definedName name="DATA135315_12">"$#REF!.#REF!#REF!"</definedName>
    <definedName name="DATA135355" localSheetId="26">NA()</definedName>
    <definedName name="DATA135355" localSheetId="6">NA()</definedName>
    <definedName name="DATA135355" localSheetId="5">NA()</definedName>
    <definedName name="DATA135355">#REF!</definedName>
    <definedName name="DATA135355_1">"#REF!"</definedName>
    <definedName name="DATA135355_12">"$#REF!.#REF!#REF!"</definedName>
    <definedName name="DATA135400" localSheetId="26">NA()</definedName>
    <definedName name="DATA135400" localSheetId="6">NA()</definedName>
    <definedName name="DATA135400" localSheetId="5">NA()</definedName>
    <definedName name="DATA135400">#REF!</definedName>
    <definedName name="DATA135400_1">"#REF!"</definedName>
    <definedName name="DATA135400_12">"$#REF!.#REF!#REF!"</definedName>
    <definedName name="DATA13550" localSheetId="26">NA()</definedName>
    <definedName name="DATA13550" localSheetId="6">NA()</definedName>
    <definedName name="DATA13550" localSheetId="5">NA()</definedName>
    <definedName name="DATA13550">#REF!</definedName>
    <definedName name="DATA13550_1">"#REF!"</definedName>
    <definedName name="DATA13550_12">"$#REF!.#REF!#REF!"</definedName>
    <definedName name="DATA13563" localSheetId="26">NA()</definedName>
    <definedName name="DATA13563" localSheetId="6">NA()</definedName>
    <definedName name="DATA13563" localSheetId="5">NA()</definedName>
    <definedName name="DATA13563">#REF!</definedName>
    <definedName name="DATA13563_1">"#REF!"</definedName>
    <definedName name="DATA13563_12">"$#REF!.#REF!#REF!"</definedName>
    <definedName name="DATA13575" localSheetId="26">NA()</definedName>
    <definedName name="DATA13575" localSheetId="6">NA()</definedName>
    <definedName name="DATA13575" localSheetId="5">NA()</definedName>
    <definedName name="DATA13575">#REF!</definedName>
    <definedName name="DATA13575_1">"#REF!"</definedName>
    <definedName name="DATA13575_12">"$#REF!.#REF!#REF!"</definedName>
    <definedName name="DATA13590" localSheetId="26">NA()</definedName>
    <definedName name="DATA13590" localSheetId="6">NA()</definedName>
    <definedName name="DATA13590" localSheetId="5">NA()</definedName>
    <definedName name="DATA13590">#REF!</definedName>
    <definedName name="DATA13590_1">"#REF!"</definedName>
    <definedName name="DATA13590_12">"$#REF!.#REF!#REF!"</definedName>
    <definedName name="DATA136A" localSheetId="26">NA()</definedName>
    <definedName name="DATA136A" localSheetId="6">NA()</definedName>
    <definedName name="DATA136A" localSheetId="5">NA()</definedName>
    <definedName name="DATA136A">#REF!</definedName>
    <definedName name="DATA136A_1">"#REF!"</definedName>
    <definedName name="DATA136A_12">"$#REF!.#REF!#REF!"</definedName>
    <definedName name="DATA136B" localSheetId="26">NA()</definedName>
    <definedName name="DATA136B" localSheetId="6">NA()</definedName>
    <definedName name="DATA136B" localSheetId="5">NA()</definedName>
    <definedName name="DATA136B">#REF!</definedName>
    <definedName name="DATA136B_1">"#REF!"</definedName>
    <definedName name="DATA136B_12">"$#REF!.#REF!#REF!"</definedName>
    <definedName name="DATA136C" localSheetId="26">NA()</definedName>
    <definedName name="DATA136C" localSheetId="6">NA()</definedName>
    <definedName name="DATA136C" localSheetId="5">NA()</definedName>
    <definedName name="DATA136C">#REF!</definedName>
    <definedName name="DATA136C_1">"#REF!"</definedName>
    <definedName name="DATA136C_12">"$#REF!.#REF!#REF!"</definedName>
    <definedName name="DATA136D" localSheetId="26">NA()</definedName>
    <definedName name="DATA136D" localSheetId="6">NA()</definedName>
    <definedName name="DATA136D" localSheetId="5">NA()</definedName>
    <definedName name="DATA136D">#REF!</definedName>
    <definedName name="DATA136D_1">"#REF!"</definedName>
    <definedName name="DATA136D_12">"$#REF!.#REF!#REF!"</definedName>
    <definedName name="DATA136E" localSheetId="26">NA()</definedName>
    <definedName name="DATA136E" localSheetId="6">NA()</definedName>
    <definedName name="DATA136E" localSheetId="5">NA()</definedName>
    <definedName name="DATA136E">#REF!</definedName>
    <definedName name="DATA136E_1">"#REF!"</definedName>
    <definedName name="DATA136E_12">"$#REF!.#REF!#REF!"</definedName>
    <definedName name="DATA136F" localSheetId="26">NA()</definedName>
    <definedName name="DATA136F" localSheetId="6">NA()</definedName>
    <definedName name="DATA136F" localSheetId="5">NA()</definedName>
    <definedName name="DATA136F">#REF!</definedName>
    <definedName name="DATA136F_1">"#REF!"</definedName>
    <definedName name="DATA136F_12">"$#REF!.#REF!#REF!"</definedName>
    <definedName name="DATA136G" localSheetId="26">NA()</definedName>
    <definedName name="DATA136G" localSheetId="6">NA()</definedName>
    <definedName name="DATA136G" localSheetId="5">NA()</definedName>
    <definedName name="DATA136G">#REF!</definedName>
    <definedName name="DATA136G_1">"#REF!"</definedName>
    <definedName name="DATA136G_12">"$#REF!.#REF!#REF!"</definedName>
    <definedName name="DATA136H" localSheetId="26">NA()</definedName>
    <definedName name="DATA136H" localSheetId="6">NA()</definedName>
    <definedName name="DATA136H" localSheetId="5">NA()</definedName>
    <definedName name="DATA136H">#REF!</definedName>
    <definedName name="DATA136H_1">"#REF!"</definedName>
    <definedName name="DATA136H_12">"$#REF!.#REF!#REF!"</definedName>
    <definedName name="DATA136I" localSheetId="26">NA()</definedName>
    <definedName name="DATA136I" localSheetId="6">NA()</definedName>
    <definedName name="DATA136I" localSheetId="5">NA()</definedName>
    <definedName name="DATA136I">#REF!</definedName>
    <definedName name="DATA136I_1">"#REF!"</definedName>
    <definedName name="DATA136I_12">"$#REF!.#REF!#REF!"</definedName>
    <definedName name="DATA136J" localSheetId="26">NA()</definedName>
    <definedName name="DATA136J" localSheetId="6">NA()</definedName>
    <definedName name="DATA136J" localSheetId="5">NA()</definedName>
    <definedName name="DATA136J">#REF!</definedName>
    <definedName name="DATA136J_1">"#REF!"</definedName>
    <definedName name="DATA136J_12">"$#REF!.#REF!#REF!"</definedName>
    <definedName name="DATA136K" localSheetId="26">NA()</definedName>
    <definedName name="DATA136K" localSheetId="6">NA()</definedName>
    <definedName name="DATA136K" localSheetId="5">NA()</definedName>
    <definedName name="DATA136K">#REF!</definedName>
    <definedName name="DATA136K_1">"#REF!"</definedName>
    <definedName name="DATA136K_12">"$#REF!.#REF!#REF!"</definedName>
    <definedName name="DATA136L" localSheetId="26">NA()</definedName>
    <definedName name="DATA136L" localSheetId="6">NA()</definedName>
    <definedName name="DATA136L" localSheetId="5">NA()</definedName>
    <definedName name="DATA136L">#REF!</definedName>
    <definedName name="DATA136L_1">"#REF!"</definedName>
    <definedName name="DATA136L_12">"$#REF!.#REF!#REF!"</definedName>
    <definedName name="DATA136M" localSheetId="26">NA()</definedName>
    <definedName name="DATA136M" localSheetId="6">NA()</definedName>
    <definedName name="DATA136M" localSheetId="5">NA()</definedName>
    <definedName name="DATA136M">#REF!</definedName>
    <definedName name="DATA136M_1">"#REF!"</definedName>
    <definedName name="DATA136M_12">"$#REF!.#REF!#REF!"</definedName>
    <definedName name="DATA136N" localSheetId="26">NA()</definedName>
    <definedName name="DATA136N" localSheetId="6">NA()</definedName>
    <definedName name="DATA136N" localSheetId="5">NA()</definedName>
    <definedName name="DATA136N">#REF!</definedName>
    <definedName name="DATA136N_1">"#REF!"</definedName>
    <definedName name="DATA136N_12">"$#REF!.#REF!#REF!"</definedName>
    <definedName name="DATA136O" localSheetId="26">NA()</definedName>
    <definedName name="DATA136O" localSheetId="6">NA()</definedName>
    <definedName name="DATA136O" localSheetId="5">NA()</definedName>
    <definedName name="DATA136O">#REF!</definedName>
    <definedName name="DATA136O_1">"#REF!"</definedName>
    <definedName name="DATA136O_12">"$#REF!.#REF!#REF!"</definedName>
    <definedName name="DATA136P" localSheetId="26">NA()</definedName>
    <definedName name="DATA136P" localSheetId="6">NA()</definedName>
    <definedName name="DATA136P" localSheetId="5">NA()</definedName>
    <definedName name="DATA136P">#REF!</definedName>
    <definedName name="DATA136P_1">"#REF!"</definedName>
    <definedName name="DATA136P_12">"$#REF!.#REF!#REF!"</definedName>
    <definedName name="DATA137I" localSheetId="26">NA()</definedName>
    <definedName name="DATA137I" localSheetId="6">NA()</definedName>
    <definedName name="DATA137I" localSheetId="5">NA()</definedName>
    <definedName name="DATA137I">#REF!</definedName>
    <definedName name="DATA137I_1">"#REF!"</definedName>
    <definedName name="DATA137I_12">"$#REF!.#REF!#REF!"</definedName>
    <definedName name="DATA137II" localSheetId="26">NA()</definedName>
    <definedName name="DATA137II" localSheetId="6">NA()</definedName>
    <definedName name="DATA137II" localSheetId="5">NA()</definedName>
    <definedName name="DATA137II">#REF!</definedName>
    <definedName name="DATA137II_1">"#REF!"</definedName>
    <definedName name="DATA137II_12">"$#REF!.#REF!#REF!"</definedName>
    <definedName name="DATA137III" localSheetId="26">NA()</definedName>
    <definedName name="DATA137III" localSheetId="6">NA()</definedName>
    <definedName name="DATA137III" localSheetId="5">NA()</definedName>
    <definedName name="DATA137III">#REF!</definedName>
    <definedName name="DATA137III_1">"#REF!"</definedName>
    <definedName name="DATA137III_12">"$#REF!.#REF!#REF!"</definedName>
    <definedName name="DATA137IV" localSheetId="26">NA()</definedName>
    <definedName name="DATA137IV" localSheetId="6">NA()</definedName>
    <definedName name="DATA137IV" localSheetId="5">NA()</definedName>
    <definedName name="DATA137IV">#REF!</definedName>
    <definedName name="DATA137IV_1">"#REF!"</definedName>
    <definedName name="DATA137IV_12">"$#REF!.#REF!#REF!"</definedName>
    <definedName name="DATA137V" localSheetId="26">NA()</definedName>
    <definedName name="DATA137V" localSheetId="6">NA()</definedName>
    <definedName name="DATA137V" localSheetId="5">NA()</definedName>
    <definedName name="DATA137V">#REF!</definedName>
    <definedName name="DATA137V_1">"#REF!"</definedName>
    <definedName name="DATA137V_12">"$#REF!.#REF!#REF!"</definedName>
    <definedName name="DATA138I" localSheetId="26">NA()</definedName>
    <definedName name="DATA138I" localSheetId="6">NA()</definedName>
    <definedName name="DATA138I" localSheetId="5">NA()</definedName>
    <definedName name="DATA138I">#REF!</definedName>
    <definedName name="DATA138I_1">"#REF!"</definedName>
    <definedName name="DATA138I_12">"$#REF!.#REF!#REF!"</definedName>
    <definedName name="DATA138II" localSheetId="26">NA()</definedName>
    <definedName name="DATA138II" localSheetId="6">NA()</definedName>
    <definedName name="DATA138II" localSheetId="5">NA()</definedName>
    <definedName name="DATA138II">#REF!</definedName>
    <definedName name="DATA138II_1">"#REF!"</definedName>
    <definedName name="DATA138II_12">"$#REF!.#REF!#REF!"</definedName>
    <definedName name="DATA138III" localSheetId="26">NA()</definedName>
    <definedName name="DATA138III" localSheetId="6">NA()</definedName>
    <definedName name="DATA138III" localSheetId="5">NA()</definedName>
    <definedName name="DATA138III">#REF!</definedName>
    <definedName name="DATA138III_1">"#REF!"</definedName>
    <definedName name="DATA138III_12">"$#REF!.#REF!#REF!"</definedName>
    <definedName name="DATA138IV" localSheetId="26">NA()</definedName>
    <definedName name="DATA138IV" localSheetId="6">NA()</definedName>
    <definedName name="DATA138IV" localSheetId="5">NA()</definedName>
    <definedName name="DATA138IV">#REF!</definedName>
    <definedName name="DATA138IV_1">"#REF!"</definedName>
    <definedName name="DATA138IV_12">"$#REF!.#REF!#REF!"</definedName>
    <definedName name="DATA138V" localSheetId="26">NA()</definedName>
    <definedName name="DATA138V" localSheetId="6">NA()</definedName>
    <definedName name="DATA138V" localSheetId="5">NA()</definedName>
    <definedName name="DATA138V">#REF!</definedName>
    <definedName name="DATA138V_1">"#REF!"</definedName>
    <definedName name="DATA138V_12">"$#REF!.#REF!#REF!"</definedName>
    <definedName name="DATA138VI" localSheetId="26">NA()</definedName>
    <definedName name="DATA138VI" localSheetId="6">NA()</definedName>
    <definedName name="DATA138VI" localSheetId="5">NA()</definedName>
    <definedName name="DATA138VI">#REF!</definedName>
    <definedName name="DATA138VI_1">"#REF!"</definedName>
    <definedName name="DATA138VI_12">"$#REF!.#REF!#REF!"</definedName>
    <definedName name="DATA139IX" localSheetId="26">NA()</definedName>
    <definedName name="DATA139IX" localSheetId="6">NA()</definedName>
    <definedName name="DATA139IX" localSheetId="5">NA()</definedName>
    <definedName name="DATA139IX">#REF!</definedName>
    <definedName name="DATA139IX_1">"#REF!"</definedName>
    <definedName name="DATA139IX_12">"$#REF!.#REF!#REF!"</definedName>
    <definedName name="DATA139V" localSheetId="26">NA()</definedName>
    <definedName name="DATA139V" localSheetId="6">NA()</definedName>
    <definedName name="DATA139V" localSheetId="5">NA()</definedName>
    <definedName name="DATA139V">#REF!</definedName>
    <definedName name="DATA139V_1">"#REF!"</definedName>
    <definedName name="DATA139V_12">"$#REF!.#REF!#REF!"</definedName>
    <definedName name="DATA139VI" localSheetId="26">NA()</definedName>
    <definedName name="DATA139VI" localSheetId="6">NA()</definedName>
    <definedName name="DATA139VI" localSheetId="5">NA()</definedName>
    <definedName name="DATA139VI">#REF!</definedName>
    <definedName name="DATA139VI_1">"#REF!"</definedName>
    <definedName name="DATA139VI_12">"$#REF!.#REF!#REF!"</definedName>
    <definedName name="DATA139VII" localSheetId="26">NA()</definedName>
    <definedName name="DATA139VII" localSheetId="6">NA()</definedName>
    <definedName name="DATA139VII" localSheetId="5">NA()</definedName>
    <definedName name="DATA139VII">#REF!</definedName>
    <definedName name="DATA139VII_1">"#REF!"</definedName>
    <definedName name="DATA139VII_12">"$#REF!.#REF!#REF!"</definedName>
    <definedName name="DATA139VIII" localSheetId="26">NA()</definedName>
    <definedName name="DATA139VIII" localSheetId="6">NA()</definedName>
    <definedName name="DATA139VIII" localSheetId="5">NA()</definedName>
    <definedName name="DATA139VIII">#REF!</definedName>
    <definedName name="DATA139VIII_1">"#REF!"</definedName>
    <definedName name="DATA139VIII_12">"$#REF!.#REF!#REF!"</definedName>
    <definedName name="DATA14" localSheetId="26">NA()</definedName>
    <definedName name="DATA14" localSheetId="6">NA()</definedName>
    <definedName name="DATA14" localSheetId="5">NA()</definedName>
    <definedName name="DATA14">[9]Data!#REF!</definedName>
    <definedName name="DATA140I" localSheetId="26">NA()</definedName>
    <definedName name="DATA140I" localSheetId="6">NA()</definedName>
    <definedName name="DATA140I" localSheetId="5">NA()</definedName>
    <definedName name="DATA140I">#REF!</definedName>
    <definedName name="DATA140I_1">"#REF!"</definedName>
    <definedName name="DATA140I_12">"$#REF!.#REF!#REF!"</definedName>
    <definedName name="DATA140I_7">"#REF!"</definedName>
    <definedName name="DATA140I_8">"#REF!"</definedName>
    <definedName name="DATA140II" localSheetId="26">NA()</definedName>
    <definedName name="DATA140II" localSheetId="6">NA()</definedName>
    <definedName name="DATA140II" localSheetId="5">NA()</definedName>
    <definedName name="DATA140II">#REF!</definedName>
    <definedName name="DATA140II_1">"#REF!"</definedName>
    <definedName name="DATA140II_12">"$#REF!.#REF!#REF!"</definedName>
    <definedName name="DATA140II_7">"#REF!"</definedName>
    <definedName name="DATA140II_8">"#REF!"</definedName>
    <definedName name="DATA140III" localSheetId="26">NA()</definedName>
    <definedName name="DATA140III" localSheetId="6">NA()</definedName>
    <definedName name="DATA140III" localSheetId="5">NA()</definedName>
    <definedName name="DATA140III">#REF!</definedName>
    <definedName name="DATA140III_1">"#REF!"</definedName>
    <definedName name="DATA140III_12">"$#REF!.#REF!#REF!"</definedName>
    <definedName name="DATA140III_7">"#REF!"</definedName>
    <definedName name="DATA140III_8">"#REF!"</definedName>
    <definedName name="DATA140IV" localSheetId="26">NA()</definedName>
    <definedName name="DATA140IV" localSheetId="6">NA()</definedName>
    <definedName name="DATA140IV" localSheetId="5">NA()</definedName>
    <definedName name="DATA140IV">#REF!</definedName>
    <definedName name="DATA140IV_1">"#REF!"</definedName>
    <definedName name="DATA140IV_12">"$#REF!.#REF!#REF!"</definedName>
    <definedName name="DATA140V" localSheetId="26">NA()</definedName>
    <definedName name="DATA140V" localSheetId="6">NA()</definedName>
    <definedName name="DATA140V" localSheetId="5">NA()</definedName>
    <definedName name="DATA140V">#REF!</definedName>
    <definedName name="DATA140V_1">"#REF!"</definedName>
    <definedName name="DATA140V_12">"$#REF!.#REF!#REF!"</definedName>
    <definedName name="DATA141I" localSheetId="26">NA()</definedName>
    <definedName name="DATA141I" localSheetId="6">NA()</definedName>
    <definedName name="DATA141I" localSheetId="5">NA()</definedName>
    <definedName name="DATA141I">#REF!</definedName>
    <definedName name="DATA141I_1">"#REF!"</definedName>
    <definedName name="DATA141I_12">"$#REF!.#REF!#REF!"</definedName>
    <definedName name="DATA141II" localSheetId="26">NA()</definedName>
    <definedName name="DATA141II" localSheetId="6">NA()</definedName>
    <definedName name="DATA141II" localSheetId="5">NA()</definedName>
    <definedName name="DATA141II">#REF!</definedName>
    <definedName name="DATA141II_1">"#REF!"</definedName>
    <definedName name="DATA141II_12">"$#REF!.#REF!#REF!"</definedName>
    <definedName name="DATA141III" localSheetId="26">NA()</definedName>
    <definedName name="DATA141III" localSheetId="6">NA()</definedName>
    <definedName name="DATA141III" localSheetId="5">NA()</definedName>
    <definedName name="DATA141III">#REF!</definedName>
    <definedName name="DATA141III_1">"#REF!"</definedName>
    <definedName name="DATA141III_12">"$#REF!.#REF!#REF!"</definedName>
    <definedName name="DATA141IV" localSheetId="26">NA()</definedName>
    <definedName name="DATA141IV" localSheetId="6">NA()</definedName>
    <definedName name="DATA141IV" localSheetId="5">NA()</definedName>
    <definedName name="DATA141IV">#REF!</definedName>
    <definedName name="DATA141IV_1">"#REF!"</definedName>
    <definedName name="DATA141IV_12">"$#REF!.#REF!#REF!"</definedName>
    <definedName name="DATA141V" localSheetId="26">NA()</definedName>
    <definedName name="DATA141V" localSheetId="6">NA()</definedName>
    <definedName name="DATA141V" localSheetId="5">NA()</definedName>
    <definedName name="DATA141V">#REF!</definedName>
    <definedName name="DATA141V_1">"#REF!"</definedName>
    <definedName name="DATA141V_12">"$#REF!.#REF!#REF!"</definedName>
    <definedName name="DATA142I" localSheetId="26">NA()</definedName>
    <definedName name="DATA142I" localSheetId="6">NA()</definedName>
    <definedName name="DATA142I" localSheetId="5">NA()</definedName>
    <definedName name="DATA142I">#REF!</definedName>
    <definedName name="DATA142I_1">"#REF!"</definedName>
    <definedName name="DATA142I_12">"$#REF!.#REF!#REF!"</definedName>
    <definedName name="DATA142II" localSheetId="26">NA()</definedName>
    <definedName name="DATA142II" localSheetId="6">NA()</definedName>
    <definedName name="DATA142II" localSheetId="5">NA()</definedName>
    <definedName name="DATA142II">#REF!</definedName>
    <definedName name="DATA142II_1">"#REF!"</definedName>
    <definedName name="DATA142II_12">"$#REF!.#REF!#REF!"</definedName>
    <definedName name="DATA142III" localSheetId="26">NA()</definedName>
    <definedName name="DATA142III" localSheetId="6">NA()</definedName>
    <definedName name="DATA142III" localSheetId="5">NA()</definedName>
    <definedName name="DATA142III">#REF!</definedName>
    <definedName name="DATA142III_1">"#REF!"</definedName>
    <definedName name="DATA142III_12">"$#REF!.#REF!#REF!"</definedName>
    <definedName name="DATA142IV" localSheetId="26">NA()</definedName>
    <definedName name="DATA142IV" localSheetId="6">NA()</definedName>
    <definedName name="DATA142IV" localSheetId="5">NA()</definedName>
    <definedName name="DATA142IV">#REF!</definedName>
    <definedName name="DATA142IV_1">"#REF!"</definedName>
    <definedName name="DATA142IV_12">"$#REF!.#REF!#REF!"</definedName>
    <definedName name="DATA142V" localSheetId="26">NA()</definedName>
    <definedName name="DATA142V" localSheetId="6">NA()</definedName>
    <definedName name="DATA142V" localSheetId="5">NA()</definedName>
    <definedName name="DATA142V">#REF!</definedName>
    <definedName name="DATA142V_1">"#REF!"</definedName>
    <definedName name="DATA142V_12">"$#REF!.#REF!#REF!"</definedName>
    <definedName name="DATA143" localSheetId="26">NA()</definedName>
    <definedName name="DATA143" localSheetId="6">NA()</definedName>
    <definedName name="DATA143" localSheetId="5">NA()</definedName>
    <definedName name="DATA143">[9]Data!#REF!</definedName>
    <definedName name="DATA144" localSheetId="26">NA()</definedName>
    <definedName name="DATA144" localSheetId="6">NA()</definedName>
    <definedName name="DATA144" localSheetId="5">NA()</definedName>
    <definedName name="DATA144">[9]Data!#REF!</definedName>
    <definedName name="DATA145" localSheetId="26">NA()</definedName>
    <definedName name="DATA145" localSheetId="6">NA()</definedName>
    <definedName name="DATA145" localSheetId="5">NA()</definedName>
    <definedName name="DATA145">[9]Data!#REF!</definedName>
    <definedName name="DATA146" localSheetId="26">NA()</definedName>
    <definedName name="DATA146" localSheetId="6">NA()</definedName>
    <definedName name="DATA146" localSheetId="5">NA()</definedName>
    <definedName name="DATA146">[9]Data!#REF!</definedName>
    <definedName name="DATA147" localSheetId="26">NA()</definedName>
    <definedName name="DATA147" localSheetId="6">NA()</definedName>
    <definedName name="DATA147" localSheetId="5">NA()</definedName>
    <definedName name="DATA147">[9]Data!#REF!</definedName>
    <definedName name="DATA148" localSheetId="26">NA()</definedName>
    <definedName name="DATA148" localSheetId="6">NA()</definedName>
    <definedName name="DATA148" localSheetId="5">NA()</definedName>
    <definedName name="DATA148">[9]Data!#REF!</definedName>
    <definedName name="DATA149" localSheetId="26">NA()</definedName>
    <definedName name="DATA149" localSheetId="6">NA()</definedName>
    <definedName name="DATA149" localSheetId="5">NA()</definedName>
    <definedName name="DATA149">[9]Data!#REF!</definedName>
    <definedName name="DATA15">#REF!</definedName>
    <definedName name="DATA150" localSheetId="26">NA()</definedName>
    <definedName name="DATA150" localSheetId="6">NA()</definedName>
    <definedName name="DATA150" localSheetId="5">NA()</definedName>
    <definedName name="DATA150">[9]Data!#REF!</definedName>
    <definedName name="DATA151A">#REF!</definedName>
    <definedName name="DATA151B">#REF!</definedName>
    <definedName name="DATA151C">#REF!</definedName>
    <definedName name="DATA151D">#REF!</definedName>
    <definedName name="DATA152" localSheetId="26">NA()</definedName>
    <definedName name="DATA152" localSheetId="6">NA()</definedName>
    <definedName name="DATA152" localSheetId="5">NA()</definedName>
    <definedName name="DATA152">[9]Data!#REF!</definedName>
    <definedName name="DATA153" localSheetId="26">NA()</definedName>
    <definedName name="DATA153" localSheetId="6">NA()</definedName>
    <definedName name="DATA153" localSheetId="5">NA()</definedName>
    <definedName name="DATA153">[9]Data!#REF!</definedName>
    <definedName name="DATA154" localSheetId="26">NA()</definedName>
    <definedName name="DATA154" localSheetId="6">NA()</definedName>
    <definedName name="DATA154" localSheetId="5">NA()</definedName>
    <definedName name="DATA154">[9]Data!#REF!</definedName>
    <definedName name="DATA155">#REF!</definedName>
    <definedName name="DATA156" localSheetId="26">NA()</definedName>
    <definedName name="DATA156" localSheetId="6">NA()</definedName>
    <definedName name="DATA156" localSheetId="5">NA()</definedName>
    <definedName name="DATA156">[9]Data!#REF!</definedName>
    <definedName name="DATA157" localSheetId="26">NA()</definedName>
    <definedName name="DATA157" localSheetId="6">NA()</definedName>
    <definedName name="DATA157" localSheetId="5">NA()</definedName>
    <definedName name="DATA157">[9]Data!#REF!</definedName>
    <definedName name="DATA158" localSheetId="26">NA()</definedName>
    <definedName name="DATA158" localSheetId="6">NA()</definedName>
    <definedName name="DATA158" localSheetId="5">NA()</definedName>
    <definedName name="DATA158">[9]Data!#REF!</definedName>
    <definedName name="DATA159A" localSheetId="26">NA()</definedName>
    <definedName name="DATA159A" localSheetId="6">NA()</definedName>
    <definedName name="DATA159A" localSheetId="5">NA()</definedName>
    <definedName name="DATA159A">[9]Data!#REF!</definedName>
    <definedName name="DATA159B" localSheetId="26">NA()</definedName>
    <definedName name="DATA159B" localSheetId="6">NA()</definedName>
    <definedName name="DATA159B" localSheetId="5">NA()</definedName>
    <definedName name="DATA159B">[9]Data!#REF!</definedName>
    <definedName name="DATA159C" localSheetId="26">NA()</definedName>
    <definedName name="DATA159C" localSheetId="6">NA()</definedName>
    <definedName name="DATA159C" localSheetId="5">NA()</definedName>
    <definedName name="DATA159C">[9]Data!#REF!</definedName>
    <definedName name="DATA159D" localSheetId="26">NA()</definedName>
    <definedName name="DATA159D" localSheetId="6">NA()</definedName>
    <definedName name="DATA159D" localSheetId="5">NA()</definedName>
    <definedName name="DATA159D">[9]Data!#REF!</definedName>
    <definedName name="DATA16" localSheetId="26">NA()</definedName>
    <definedName name="DATA16" localSheetId="6">NA()</definedName>
    <definedName name="DATA16" localSheetId="5">NA()</definedName>
    <definedName name="DATA16">[9]Data!#REF!</definedName>
    <definedName name="DATA160" localSheetId="26">NA()</definedName>
    <definedName name="DATA160" localSheetId="6">NA()</definedName>
    <definedName name="DATA160" localSheetId="5">NA()</definedName>
    <definedName name="DATA160">[9]Data!#REF!</definedName>
    <definedName name="DATA161" localSheetId="26">NA()</definedName>
    <definedName name="DATA161" localSheetId="6">NA()</definedName>
    <definedName name="DATA161" localSheetId="5">NA()</definedName>
    <definedName name="DATA161">[9]Data!#REF!</definedName>
    <definedName name="DATA162" localSheetId="26">NA()</definedName>
    <definedName name="DATA162" localSheetId="6">NA()</definedName>
    <definedName name="DATA162" localSheetId="5">NA()</definedName>
    <definedName name="DATA162">[9]Data!#REF!</definedName>
    <definedName name="DATA163" localSheetId="26">NA()</definedName>
    <definedName name="DATA163" localSheetId="6">NA()</definedName>
    <definedName name="DATA163" localSheetId="5">NA()</definedName>
    <definedName name="DATA163">[9]Data!#REF!</definedName>
    <definedName name="DATA17">#REF!</definedName>
    <definedName name="DATA18" localSheetId="26">NA()</definedName>
    <definedName name="DATA18" localSheetId="6">NA()</definedName>
    <definedName name="DATA18" localSheetId="5">NA()</definedName>
    <definedName name="DATA18">[9]Data!#REF!</definedName>
    <definedName name="DATA19" localSheetId="26">NA()</definedName>
    <definedName name="DATA19" localSheetId="6">NA()</definedName>
    <definedName name="DATA19" localSheetId="5">NA()</definedName>
    <definedName name="DATA19">[9]Data!#REF!</definedName>
    <definedName name="data2" localSheetId="26" hidden="1">#REF!</definedName>
    <definedName name="data2" localSheetId="6" hidden="1">#REF!</definedName>
    <definedName name="data2" localSheetId="5" hidden="1">#REF!</definedName>
    <definedName name="DATA2">[9]Data!#REF!</definedName>
    <definedName name="DATA20" localSheetId="26">NA()</definedName>
    <definedName name="DATA20" localSheetId="6">NA()</definedName>
    <definedName name="DATA20" localSheetId="5">NA()</definedName>
    <definedName name="DATA20">[9]Data!#REF!</definedName>
    <definedName name="DATA21" localSheetId="26">NA()</definedName>
    <definedName name="DATA21" localSheetId="6">NA()</definedName>
    <definedName name="DATA21" localSheetId="5">NA()</definedName>
    <definedName name="DATA21">[9]Data!#REF!</definedName>
    <definedName name="DATA22" localSheetId="26">NA()</definedName>
    <definedName name="DATA22" localSheetId="6">NA()</definedName>
    <definedName name="DATA22" localSheetId="5">NA()</definedName>
    <definedName name="DATA22">[9]Data!#REF!</definedName>
    <definedName name="DATA23" localSheetId="26">NA()</definedName>
    <definedName name="DATA23" localSheetId="6">NA()</definedName>
    <definedName name="DATA23" localSheetId="5">NA()</definedName>
    <definedName name="DATA23">[9]Data!#REF!</definedName>
    <definedName name="DATA24" localSheetId="26">NA()</definedName>
    <definedName name="DATA24" localSheetId="6">NA()</definedName>
    <definedName name="DATA24" localSheetId="5">NA()</definedName>
    <definedName name="DATA24">[9]Data!#REF!</definedName>
    <definedName name="DATA25">#REF!</definedName>
    <definedName name="DATA26" localSheetId="26">NA()</definedName>
    <definedName name="DATA26" localSheetId="6">NA()</definedName>
    <definedName name="DATA26" localSheetId="5">NA()</definedName>
    <definedName name="DATA26">[9]Data!#REF!</definedName>
    <definedName name="DATA27" localSheetId="26">NA()</definedName>
    <definedName name="DATA27" localSheetId="6">NA()</definedName>
    <definedName name="DATA27" localSheetId="5">NA()</definedName>
    <definedName name="DATA27">[9]Data!#REF!</definedName>
    <definedName name="DATA28">#REF!</definedName>
    <definedName name="DATA29" localSheetId="26">NA()</definedName>
    <definedName name="DATA29" localSheetId="6">NA()</definedName>
    <definedName name="DATA29" localSheetId="5">NA()</definedName>
    <definedName name="DATA29">[9]Data!#REF!</definedName>
    <definedName name="data3" localSheetId="26" hidden="1">#REF!</definedName>
    <definedName name="data3" localSheetId="6" hidden="1">#REF!</definedName>
    <definedName name="data3" localSheetId="5" hidden="1">#REF!</definedName>
    <definedName name="DATA3">[9]Data!#REF!</definedName>
    <definedName name="DATA30" localSheetId="26">NA()</definedName>
    <definedName name="DATA30" localSheetId="6">NA()</definedName>
    <definedName name="DATA30" localSheetId="5">NA()</definedName>
    <definedName name="DATA30">[9]Data!#REF!</definedName>
    <definedName name="DATA31" localSheetId="26">NA()</definedName>
    <definedName name="DATA31" localSheetId="6">NA()</definedName>
    <definedName name="DATA31" localSheetId="5">NA()</definedName>
    <definedName name="DATA31">[9]Data!#REF!</definedName>
    <definedName name="DATA32" localSheetId="26">NA()</definedName>
    <definedName name="DATA32" localSheetId="6">NA()</definedName>
    <definedName name="DATA32" localSheetId="5">NA()</definedName>
    <definedName name="DATA32">[9]Data!#REF!</definedName>
    <definedName name="DATA33" localSheetId="26">NA()</definedName>
    <definedName name="DATA33" localSheetId="6">NA()</definedName>
    <definedName name="DATA33" localSheetId="5">NA()</definedName>
    <definedName name="DATA33">[9]Data!#REF!</definedName>
    <definedName name="DATA34" localSheetId="26">NA()</definedName>
    <definedName name="DATA34" localSheetId="6">NA()</definedName>
    <definedName name="DATA34" localSheetId="5">NA()</definedName>
    <definedName name="DATA34">[9]Data!#REF!</definedName>
    <definedName name="DATA35" localSheetId="26">NA()</definedName>
    <definedName name="DATA35" localSheetId="6">NA()</definedName>
    <definedName name="DATA35" localSheetId="5">NA()</definedName>
    <definedName name="DATA35">[9]Data!#REF!</definedName>
    <definedName name="DATA36" localSheetId="26">NA()</definedName>
    <definedName name="DATA36" localSheetId="6">NA()</definedName>
    <definedName name="DATA36" localSheetId="5">NA()</definedName>
    <definedName name="DATA36">[9]Data!#REF!</definedName>
    <definedName name="DATA37" localSheetId="26">NA()</definedName>
    <definedName name="DATA37" localSheetId="6">NA()</definedName>
    <definedName name="DATA37" localSheetId="5">NA()</definedName>
    <definedName name="DATA37">[9]Data!#REF!</definedName>
    <definedName name="DATA38" localSheetId="26">NA()</definedName>
    <definedName name="DATA38" localSheetId="6">NA()</definedName>
    <definedName name="DATA38" localSheetId="5">NA()</definedName>
    <definedName name="DATA38">[9]Data!#REF!</definedName>
    <definedName name="DATA39" localSheetId="26">NA()</definedName>
    <definedName name="DATA39" localSheetId="6">NA()</definedName>
    <definedName name="DATA39" localSheetId="5">NA()</definedName>
    <definedName name="DATA39">[9]Data!#REF!</definedName>
    <definedName name="DATA4" localSheetId="26">NA()</definedName>
    <definedName name="DATA4" localSheetId="6">NA()</definedName>
    <definedName name="DATA4" localSheetId="5">NA()</definedName>
    <definedName name="DATA4">[9]Data!#REF!</definedName>
    <definedName name="DATA40" localSheetId="26">NA()</definedName>
    <definedName name="DATA40" localSheetId="6">NA()</definedName>
    <definedName name="DATA40" localSheetId="5">NA()</definedName>
    <definedName name="DATA40">[9]Data!#REF!</definedName>
    <definedName name="DATA41" localSheetId="26">NA()</definedName>
    <definedName name="DATA41" localSheetId="6">NA()</definedName>
    <definedName name="DATA41" localSheetId="5">NA()</definedName>
    <definedName name="DATA41">[9]Data!#REF!</definedName>
    <definedName name="DATA42" localSheetId="26">NA()</definedName>
    <definedName name="DATA42" localSheetId="6">NA()</definedName>
    <definedName name="DATA42" localSheetId="5">NA()</definedName>
    <definedName name="DATA42">[9]Data!#REF!</definedName>
    <definedName name="DATA43" localSheetId="26">NA()</definedName>
    <definedName name="DATA43" localSheetId="6">NA()</definedName>
    <definedName name="DATA43" localSheetId="5">NA()</definedName>
    <definedName name="DATA43">[9]Data!#REF!</definedName>
    <definedName name="DATA44" localSheetId="26">NA()</definedName>
    <definedName name="DATA44" localSheetId="6">NA()</definedName>
    <definedName name="DATA44" localSheetId="5">NA()</definedName>
    <definedName name="DATA44">[9]Data!#REF!</definedName>
    <definedName name="DATA45" localSheetId="26">NA()</definedName>
    <definedName name="DATA45" localSheetId="6">NA()</definedName>
    <definedName name="DATA45" localSheetId="5">NA()</definedName>
    <definedName name="DATA45">[9]Data!#REF!</definedName>
    <definedName name="DATA46" localSheetId="26">NA()</definedName>
    <definedName name="DATA46" localSheetId="6">NA()</definedName>
    <definedName name="DATA46" localSheetId="5">NA()</definedName>
    <definedName name="DATA46">[9]Data!#REF!</definedName>
    <definedName name="DATA47" localSheetId="26">NA()</definedName>
    <definedName name="DATA47" localSheetId="6">NA()</definedName>
    <definedName name="DATA47" localSheetId="5">NA()</definedName>
    <definedName name="DATA47">[9]Data!#REF!</definedName>
    <definedName name="DATA48" localSheetId="26">NA()</definedName>
    <definedName name="DATA48" localSheetId="6">NA()</definedName>
    <definedName name="DATA48" localSheetId="5">NA()</definedName>
    <definedName name="DATA48">[9]Data!#REF!</definedName>
    <definedName name="DATA49" localSheetId="26">NA()</definedName>
    <definedName name="DATA49" localSheetId="6">NA()</definedName>
    <definedName name="DATA49" localSheetId="5">NA()</definedName>
    <definedName name="DATA49">[9]Data!#REF!</definedName>
    <definedName name="DATA5" localSheetId="26">NA()</definedName>
    <definedName name="DATA5" localSheetId="6">NA()</definedName>
    <definedName name="DATA5" localSheetId="5">NA()</definedName>
    <definedName name="DATA5">[9]Data!#REF!</definedName>
    <definedName name="DATA50" localSheetId="26">NA()</definedName>
    <definedName name="DATA50" localSheetId="6">NA()</definedName>
    <definedName name="DATA50" localSheetId="5">NA()</definedName>
    <definedName name="DATA50">[9]Data!#REF!</definedName>
    <definedName name="DATA51" localSheetId="26">NA()</definedName>
    <definedName name="DATA51" localSheetId="6">NA()</definedName>
    <definedName name="DATA51" localSheetId="5">NA()</definedName>
    <definedName name="DATA51">[9]Data!#REF!</definedName>
    <definedName name="DATA52" localSheetId="26">NA()</definedName>
    <definedName name="DATA52" localSheetId="6">NA()</definedName>
    <definedName name="DATA52" localSheetId="5">NA()</definedName>
    <definedName name="DATA52">[9]Data!#REF!</definedName>
    <definedName name="DATA53" localSheetId="26">NA()</definedName>
    <definedName name="DATA53" localSheetId="6">NA()</definedName>
    <definedName name="DATA53" localSheetId="5">NA()</definedName>
    <definedName name="DATA53">[9]Data!#REF!</definedName>
    <definedName name="DATA54" localSheetId="26">NA()</definedName>
    <definedName name="DATA54" localSheetId="6">NA()</definedName>
    <definedName name="DATA54" localSheetId="5">NA()</definedName>
    <definedName name="DATA54">[9]Data!#REF!</definedName>
    <definedName name="DATA55">#REF!</definedName>
    <definedName name="DATA56" localSheetId="26">NA()</definedName>
    <definedName name="DATA56" localSheetId="6">NA()</definedName>
    <definedName name="DATA56" localSheetId="5">NA()</definedName>
    <definedName name="DATA56">[9]Data!#REF!</definedName>
    <definedName name="DATA57" localSheetId="26">NA()</definedName>
    <definedName name="DATA57" localSheetId="6">NA()</definedName>
    <definedName name="DATA57" localSheetId="5">NA()</definedName>
    <definedName name="DATA57">[9]Data!#REF!</definedName>
    <definedName name="DATA58" localSheetId="26">NA()</definedName>
    <definedName name="DATA58" localSheetId="6">NA()</definedName>
    <definedName name="DATA58" localSheetId="5">NA()</definedName>
    <definedName name="DATA58">[9]Data!#REF!</definedName>
    <definedName name="DATA59" localSheetId="26">NA()</definedName>
    <definedName name="DATA59" localSheetId="6">NA()</definedName>
    <definedName name="DATA59" localSheetId="5">NA()</definedName>
    <definedName name="DATA59">[9]Data!#REF!</definedName>
    <definedName name="DATA6" localSheetId="26">NA()</definedName>
    <definedName name="DATA6" localSheetId="6">NA()</definedName>
    <definedName name="DATA6" localSheetId="5">NA()</definedName>
    <definedName name="DATA6">[9]Data!#REF!</definedName>
    <definedName name="DATA60" localSheetId="26">NA()</definedName>
    <definedName name="DATA60" localSheetId="6">NA()</definedName>
    <definedName name="DATA60" localSheetId="5">NA()</definedName>
    <definedName name="DATA60">[9]Data!#REF!</definedName>
    <definedName name="DATA61" localSheetId="26">NA()</definedName>
    <definedName name="DATA61" localSheetId="6">NA()</definedName>
    <definedName name="DATA61" localSheetId="5">NA()</definedName>
    <definedName name="DATA61">[9]Data!#REF!</definedName>
    <definedName name="DATA62">#REF!</definedName>
    <definedName name="DATA63" localSheetId="26">NA()</definedName>
    <definedName name="DATA63" localSheetId="6">NA()</definedName>
    <definedName name="DATA63" localSheetId="5">NA()</definedName>
    <definedName name="DATA63">[9]Data!#REF!</definedName>
    <definedName name="DATA64" localSheetId="26">NA()</definedName>
    <definedName name="DATA64" localSheetId="6">NA()</definedName>
    <definedName name="DATA64" localSheetId="5">NA()</definedName>
    <definedName name="DATA64">[9]Data!#REF!</definedName>
    <definedName name="DATA65" localSheetId="26">NA()</definedName>
    <definedName name="DATA65" localSheetId="6">NA()</definedName>
    <definedName name="DATA65" localSheetId="5">NA()</definedName>
    <definedName name="DATA65">[9]Data!#REF!</definedName>
    <definedName name="DATA66" localSheetId="26">NA()</definedName>
    <definedName name="DATA66" localSheetId="6">NA()</definedName>
    <definedName name="DATA66" localSheetId="5">NA()</definedName>
    <definedName name="DATA66">[9]Data!#REF!</definedName>
    <definedName name="DATA67" localSheetId="26">NA()</definedName>
    <definedName name="DATA67" localSheetId="6">NA()</definedName>
    <definedName name="DATA67" localSheetId="5">NA()</definedName>
    <definedName name="DATA67">[9]Data!#REF!</definedName>
    <definedName name="DATA68" localSheetId="26">NA()</definedName>
    <definedName name="DATA68" localSheetId="6">NA()</definedName>
    <definedName name="DATA68" localSheetId="5">NA()</definedName>
    <definedName name="DATA68">[9]Data!#REF!</definedName>
    <definedName name="DATA69" localSheetId="26">NA()</definedName>
    <definedName name="DATA69" localSheetId="6">NA()</definedName>
    <definedName name="DATA69" localSheetId="5">NA()</definedName>
    <definedName name="DATA69">[9]Data!#REF!</definedName>
    <definedName name="DATA7" localSheetId="26">NA()</definedName>
    <definedName name="DATA7" localSheetId="6">NA()</definedName>
    <definedName name="DATA7" localSheetId="5">NA()</definedName>
    <definedName name="DATA7">[9]Data!#REF!</definedName>
    <definedName name="DATA70" localSheetId="26">NA()</definedName>
    <definedName name="DATA70" localSheetId="6">NA()</definedName>
    <definedName name="DATA70" localSheetId="5">NA()</definedName>
    <definedName name="DATA70">[9]Data!#REF!</definedName>
    <definedName name="DATA71" localSheetId="26">NA()</definedName>
    <definedName name="DATA71" localSheetId="6">NA()</definedName>
    <definedName name="DATA71" localSheetId="5">NA()</definedName>
    <definedName name="DATA71">[9]Data!#REF!</definedName>
    <definedName name="DATA72" localSheetId="26">NA()</definedName>
    <definedName name="DATA72" localSheetId="6">NA()</definedName>
    <definedName name="DATA72" localSheetId="5">NA()</definedName>
    <definedName name="DATA72">[9]Data!#REF!</definedName>
    <definedName name="DATA73" localSheetId="26">NA()</definedName>
    <definedName name="DATA73" localSheetId="6">NA()</definedName>
    <definedName name="DATA73" localSheetId="5">NA()</definedName>
    <definedName name="DATA73">[9]Data!#REF!</definedName>
    <definedName name="DATA74" localSheetId="26">NA()</definedName>
    <definedName name="DATA74" localSheetId="6">NA()</definedName>
    <definedName name="DATA74" localSheetId="5">NA()</definedName>
    <definedName name="DATA74">[9]Data!#REF!</definedName>
    <definedName name="DATA75">#REF!</definedName>
    <definedName name="DATA76" localSheetId="26">NA()</definedName>
    <definedName name="DATA76" localSheetId="6">NA()</definedName>
    <definedName name="DATA76" localSheetId="5">NA()</definedName>
    <definedName name="DATA76">[9]Data!#REF!</definedName>
    <definedName name="DATA77A" localSheetId="26">NA()</definedName>
    <definedName name="DATA77A" localSheetId="6">NA()</definedName>
    <definedName name="DATA77A" localSheetId="5">NA()</definedName>
    <definedName name="DATA77A">[9]Data!#REF!</definedName>
    <definedName name="DATA77B" localSheetId="26">NA()</definedName>
    <definedName name="DATA77B" localSheetId="6">NA()</definedName>
    <definedName name="DATA77B" localSheetId="5">NA()</definedName>
    <definedName name="DATA77B">[9]Data!#REF!</definedName>
    <definedName name="DATA78" localSheetId="26">NA()</definedName>
    <definedName name="DATA78" localSheetId="6">NA()</definedName>
    <definedName name="DATA78" localSheetId="5">NA()</definedName>
    <definedName name="DATA78">[9]Data!#REF!</definedName>
    <definedName name="DATA79A" localSheetId="26">NA()</definedName>
    <definedName name="DATA79A" localSheetId="6">NA()</definedName>
    <definedName name="DATA79A" localSheetId="5">NA()</definedName>
    <definedName name="DATA79A">[9]Data!#REF!</definedName>
    <definedName name="DATA79B" localSheetId="26">NA()</definedName>
    <definedName name="DATA79B" localSheetId="6">NA()</definedName>
    <definedName name="DATA79B" localSheetId="5">NA()</definedName>
    <definedName name="DATA79B">[9]Data!#REF!</definedName>
    <definedName name="DATA79C" localSheetId="26">NA()</definedName>
    <definedName name="DATA79C" localSheetId="6">NA()</definedName>
    <definedName name="DATA79C" localSheetId="5">NA()</definedName>
    <definedName name="DATA79C">[9]Data!#REF!</definedName>
    <definedName name="DATA8" localSheetId="26">NA()</definedName>
    <definedName name="DATA8" localSheetId="6">NA()</definedName>
    <definedName name="DATA8" localSheetId="5">NA()</definedName>
    <definedName name="DATA8">[9]Data!#REF!</definedName>
    <definedName name="DATA80A" localSheetId="26">NA()</definedName>
    <definedName name="DATA80A" localSheetId="6">NA()</definedName>
    <definedName name="DATA80A" localSheetId="5">NA()</definedName>
    <definedName name="DATA80A">[9]Data!#REF!</definedName>
    <definedName name="DATA80B" localSheetId="26">NA()</definedName>
    <definedName name="DATA80B" localSheetId="6">NA()</definedName>
    <definedName name="DATA80B" localSheetId="5">NA()</definedName>
    <definedName name="DATA80B">[9]Data!#REF!</definedName>
    <definedName name="DATA80C" localSheetId="26">NA()</definedName>
    <definedName name="DATA80C" localSheetId="6">NA()</definedName>
    <definedName name="DATA80C" localSheetId="5">NA()</definedName>
    <definedName name="DATA80C">[9]Data!#REF!</definedName>
    <definedName name="DATA81" localSheetId="26">NA()</definedName>
    <definedName name="DATA81" localSheetId="6">NA()</definedName>
    <definedName name="DATA81" localSheetId="5">NA()</definedName>
    <definedName name="DATA81">[9]Data!#REF!</definedName>
    <definedName name="DATA82" localSheetId="26">NA()</definedName>
    <definedName name="DATA82" localSheetId="6">NA()</definedName>
    <definedName name="DATA82" localSheetId="5">NA()</definedName>
    <definedName name="DATA82">[9]Data!#REF!</definedName>
    <definedName name="DATA83">#REF!</definedName>
    <definedName name="DATA84" localSheetId="26">NA()</definedName>
    <definedName name="DATA84" localSheetId="6">NA()</definedName>
    <definedName name="DATA84" localSheetId="5">NA()</definedName>
    <definedName name="DATA84">[9]Data!#REF!</definedName>
    <definedName name="DATA85" localSheetId="26">NA()</definedName>
    <definedName name="DATA85" localSheetId="6">NA()</definedName>
    <definedName name="DATA85" localSheetId="5">NA()</definedName>
    <definedName name="DATA85">[9]Data!#REF!</definedName>
    <definedName name="DATA86" localSheetId="26">NA()</definedName>
    <definedName name="DATA86" localSheetId="6">NA()</definedName>
    <definedName name="DATA86" localSheetId="5">NA()</definedName>
    <definedName name="DATA86">[9]Data!#REF!</definedName>
    <definedName name="DATA87" localSheetId="26">NA()</definedName>
    <definedName name="DATA87" localSheetId="6">NA()</definedName>
    <definedName name="DATA87" localSheetId="5">NA()</definedName>
    <definedName name="DATA87">[9]Data!#REF!</definedName>
    <definedName name="DATA88" localSheetId="26">NA()</definedName>
    <definedName name="DATA88" localSheetId="6">NA()</definedName>
    <definedName name="DATA88" localSheetId="5">NA()</definedName>
    <definedName name="DATA88">[9]Data!#REF!</definedName>
    <definedName name="DATA89" localSheetId="26">NA()</definedName>
    <definedName name="DATA89" localSheetId="6">NA()</definedName>
    <definedName name="DATA89" localSheetId="5">NA()</definedName>
    <definedName name="DATA89">[9]Data!#REF!</definedName>
    <definedName name="DATA9" localSheetId="26">NA()</definedName>
    <definedName name="DATA9" localSheetId="6">NA()</definedName>
    <definedName name="DATA9" localSheetId="5">NA()</definedName>
    <definedName name="DATA9">[9]Data!#REF!</definedName>
    <definedName name="DATA90" localSheetId="26">NA()</definedName>
    <definedName name="DATA90" localSheetId="6">NA()</definedName>
    <definedName name="DATA90" localSheetId="5">NA()</definedName>
    <definedName name="DATA90">[9]Data!#REF!</definedName>
    <definedName name="DATA91">#REF!</definedName>
    <definedName name="DATA92" localSheetId="26">NA()</definedName>
    <definedName name="DATA92" localSheetId="6">NA()</definedName>
    <definedName name="DATA92" localSheetId="5">NA()</definedName>
    <definedName name="DATA92">[9]Data!#REF!</definedName>
    <definedName name="DATA93" localSheetId="26">NA()</definedName>
    <definedName name="DATA93" localSheetId="6">NA()</definedName>
    <definedName name="DATA93" localSheetId="5">NA()</definedName>
    <definedName name="DATA93">[9]Data!#REF!</definedName>
    <definedName name="DATA94" localSheetId="26">NA()</definedName>
    <definedName name="DATA94" localSheetId="6">NA()</definedName>
    <definedName name="DATA94" localSheetId="5">NA()</definedName>
    <definedName name="DATA94">[9]Data!#REF!</definedName>
    <definedName name="DATA95" localSheetId="26">NA()</definedName>
    <definedName name="DATA95" localSheetId="6">NA()</definedName>
    <definedName name="DATA95" localSheetId="5">NA()</definedName>
    <definedName name="DATA95">[9]Data!#REF!</definedName>
    <definedName name="DATA96">#REF!</definedName>
    <definedName name="DATA97">#REF!</definedName>
    <definedName name="DATA98" localSheetId="26">NA()</definedName>
    <definedName name="DATA98" localSheetId="6">NA()</definedName>
    <definedName name="DATA98" localSheetId="5">NA()</definedName>
    <definedName name="DATA98">[9]Data!#REF!</definedName>
    <definedName name="DATA99" localSheetId="26">NA()</definedName>
    <definedName name="DATA99" localSheetId="6">NA()</definedName>
    <definedName name="DATA99" localSheetId="5">NA()</definedName>
    <definedName name="DATA99">[9]Data!#REF!</definedName>
    <definedName name="_xlnm.Database">#REF!</definedName>
    <definedName name="Database_MI">#REF!</definedName>
    <definedName name="Datacal">#REF!</definedName>
    <definedName name="DataMonth">#REF!</definedName>
    <definedName name="DataMonthcal">#REF!</definedName>
    <definedName name="datan">#REF!</definedName>
    <definedName name="Date">#REF!</definedName>
    <definedName name="DateRange">"1998.10.01 To 1998.10.31"</definedName>
    <definedName name="dates">#REF!</definedName>
    <definedName name="datonators" localSheetId="26">NA()</definedName>
    <definedName name="datonators" localSheetId="6">NA()</definedName>
    <definedName name="datonators" localSheetId="5">NA()</definedName>
    <definedName name="datonators">#REF!</definedName>
    <definedName name="datonators_1">"#REF!"</definedName>
    <definedName name="datonators_12">"$#REF!.#REF!#REF!"</definedName>
    <definedName name="datonators_7">"#REF!"</definedName>
    <definedName name="datonators_8">"#REF!"</definedName>
    <definedName name="datos">#REF!</definedName>
    <definedName name="Days_in_Receivables">#REF!,#REF!</definedName>
    <definedName name="daywork">#REF!</definedName>
    <definedName name="Dayworks">#REF!</definedName>
    <definedName name="dayworktotal">#REF!</definedName>
    <definedName name="db">#REF!</definedName>
    <definedName name="db___0">#REF!</definedName>
    <definedName name="db___13">#REF!</definedName>
    <definedName name="dbase1">#REF!</definedName>
    <definedName name="DBB">#REF!</definedName>
    <definedName name="DBBS">#REF!</definedName>
    <definedName name="DBBS1">#REF!</definedName>
    <definedName name="DBBSS">#REF!</definedName>
    <definedName name="DBC">#REF!</definedName>
    <definedName name="DBCS">#REF!</definedName>
    <definedName name="DBCS1">#REF!</definedName>
    <definedName name="DBCSS">#REF!</definedName>
    <definedName name="DBD">#REF!</definedName>
    <definedName name="DBDS">#REF!</definedName>
    <definedName name="DBDS1">#REF!</definedName>
    <definedName name="DBDSS">#REF!</definedName>
    <definedName name="DBM">#REF!</definedName>
    <definedName name="DBM_1">"#REF!"</definedName>
    <definedName name="DBM_10">#REF!</definedName>
    <definedName name="DBM_11">#REF!</definedName>
    <definedName name="DBM_12">"$#REF!.#REF!#REF!"</definedName>
    <definedName name="DBM_13">#REF!</definedName>
    <definedName name="DBM_2">#REF!</definedName>
    <definedName name="DBM_3">#REF!</definedName>
    <definedName name="DBM_4">#REF!</definedName>
    <definedName name="dbm_5">#REF!</definedName>
    <definedName name="DBM_6">#REF!</definedName>
    <definedName name="DBM_7">"#REF!"</definedName>
    <definedName name="DBM_8">"#REF!"</definedName>
    <definedName name="DBM_9">#REF!</definedName>
    <definedName name="DBM_App_area">#REF!</definedName>
    <definedName name="DBM_App_Thk">#REF!</definedName>
    <definedName name="DBM_App_Wid">#REF!</definedName>
    <definedName name="DBM_Area">#REF!</definedName>
    <definedName name="DBM_Area_Overlay">#REF!</definedName>
    <definedName name="dbm_f">#REF!</definedName>
    <definedName name="DBM_MCW">#REF!</definedName>
    <definedName name="DBM_SR">#REF!</definedName>
    <definedName name="DBM_Thk">#REF!</definedName>
    <definedName name="DBM_Thk_Overlay">#REF!</definedName>
    <definedName name="DBM_Wid">#REF!</definedName>
    <definedName name="DBM_Wid_Overlay">#REF!</definedName>
    <definedName name="DBM4LANE" comment="4 LANE">#REF!*0.74+#REF!*0.26</definedName>
    <definedName name="DBM6LANETOP">#REF!*0.7+#REF!*0.3</definedName>
    <definedName name="dbmave">#REF!</definedName>
    <definedName name="dbmpcc">#REF!</definedName>
    <definedName name="dbmroad">#REF!</definedName>
    <definedName name="DBMSR">#REF!</definedName>
    <definedName name="DBMSR_1">#REF!</definedName>
    <definedName name="DBMSR_4">#REF!</definedName>
    <definedName name="DBMSR_5">#REF!</definedName>
    <definedName name="DBMSR_6">#REF!</definedName>
    <definedName name="DC">#REF!</definedName>
    <definedName name="Dcan1">#REF!</definedName>
    <definedName name="Dcan11">#REF!</definedName>
    <definedName name="Dcan2">#REF!</definedName>
    <definedName name="Dcan21">#REF!</definedName>
    <definedName name="Dcan3">#REF!</definedName>
    <definedName name="Dcan4">#REF!</definedName>
    <definedName name="DCB">#REF!</definedName>
    <definedName name="DCBS">#REF!</definedName>
    <definedName name="DCBS1">#REF!</definedName>
    <definedName name="DCBSS">#REF!</definedName>
    <definedName name="DCC">#REF!</definedName>
    <definedName name="DCCS">#REF!</definedName>
    <definedName name="DCCS1">#REF!</definedName>
    <definedName name="DCCSS">#REF!</definedName>
    <definedName name="DCD">#REF!</definedName>
    <definedName name="dcdcd" localSheetId="26" hidden="1">{#N/A,#N/A,FALSE,"VARIATIONS";#N/A,#N/A,FALSE,"BUDGET";#N/A,#N/A,FALSE,"CIVIL QNTY VAR";#N/A,#N/A,FALSE,"SUMMARY";#N/A,#N/A,FALSE,"MATERIAL VAR"}</definedName>
    <definedName name="dcdcd" localSheetId="6" hidden="1">{#N/A,#N/A,FALSE,"VARIATIONS";#N/A,#N/A,FALSE,"BUDGET";#N/A,#N/A,FALSE,"CIVIL QNTY VAR";#N/A,#N/A,FALSE,"SUMMARY";#N/A,#N/A,FALSE,"MATERIAL VAR"}</definedName>
    <definedName name="dcdcd" localSheetId="5" hidden="1">{#N/A,#N/A,FALSE,"VARIATIONS";#N/A,#N/A,FALSE,"BUDGET";#N/A,#N/A,FALSE,"CIVIL QNTY VAR";#N/A,#N/A,FALSE,"SUMMARY";#N/A,#N/A,FALSE,"MATERIAL VAR"}</definedName>
    <definedName name="dcdcd" hidden="1">{#N/A,#N/A,FALSE,"VARIATIONS";#N/A,#N/A,FALSE,"BUDGET";#N/A,#N/A,FALSE,"CIVIL QNTY VAR";#N/A,#N/A,FALSE,"SUMMARY";#N/A,#N/A,FALSE,"MATERIAL VAR"}</definedName>
    <definedName name="dcdeff">#REF!</definedName>
    <definedName name="DCDS">#REF!</definedName>
    <definedName name="DCDS1">#REF!</definedName>
    <definedName name="DCDSS">#REF!</definedName>
    <definedName name="dceff">#REF!</definedName>
    <definedName name="DCest">#REF!</definedName>
    <definedName name="Dcg">#REF!</definedName>
    <definedName name="dcrw">#REF!</definedName>
    <definedName name="DCY">#REF!</definedName>
    <definedName name="dd" hidden="1">{"form-D1",#N/A,FALSE,"FORM-D1";"form-D1_amt",#N/A,FALSE,"FORM-D1"}</definedName>
    <definedName name="DDB">#REF!</definedName>
    <definedName name="DDBS">#REF!</definedName>
    <definedName name="DDBS1">#REF!</definedName>
    <definedName name="DDBSS">#REF!</definedName>
    <definedName name="DDC">#REF!</definedName>
    <definedName name="DDCS">#REF!</definedName>
    <definedName name="DDCS1">#REF!</definedName>
    <definedName name="DDCSS">#REF!</definedName>
    <definedName name="DDD" localSheetId="26" hidden="1">{#N/A,#N/A,FALSE,"MODULE3"}</definedName>
    <definedName name="DDD" localSheetId="6" hidden="1">{#N/A,#N/A,FALSE,"MODULE3"}</definedName>
    <definedName name="DDD" localSheetId="5" hidden="1">{#N/A,#N/A,FALSE,"MODULE3"}</definedName>
    <definedName name="DDD" hidden="1">{#N/A,#N/A,FALSE,"MODULE3"}</definedName>
    <definedName name="DDD_1" localSheetId="26" hidden="1">{#N/A,#N/A,FALSE,"MODULE3"}</definedName>
    <definedName name="DDD_1" localSheetId="6" hidden="1">{#N/A,#N/A,FALSE,"MODULE3"}</definedName>
    <definedName name="DDD_1" localSheetId="5" hidden="1">{#N/A,#N/A,FALSE,"MODULE3"}</definedName>
    <definedName name="DDD_1" hidden="1">{#N/A,#N/A,FALSE,"MODULE3"}</definedName>
    <definedName name="DDD_2" localSheetId="26" hidden="1">{#N/A,#N/A,FALSE,"MODULE3"}</definedName>
    <definedName name="DDD_2" localSheetId="6" hidden="1">{#N/A,#N/A,FALSE,"MODULE3"}</definedName>
    <definedName name="DDD_2" localSheetId="5" hidden="1">{#N/A,#N/A,FALSE,"MODULE3"}</definedName>
    <definedName name="DDD_2" hidden="1">{#N/A,#N/A,FALSE,"MODULE3"}</definedName>
    <definedName name="DDD_3" localSheetId="26" hidden="1">{#N/A,#N/A,FALSE,"MODULE3"}</definedName>
    <definedName name="DDD_3" localSheetId="6" hidden="1">{#N/A,#N/A,FALSE,"MODULE3"}</definedName>
    <definedName name="DDD_3" localSheetId="5" hidden="1">{#N/A,#N/A,FALSE,"MODULE3"}</definedName>
    <definedName name="DDD_3" hidden="1">{#N/A,#N/A,FALSE,"MODULE3"}</definedName>
    <definedName name="DDDD" hidden="1">{"form-D1",#N/A,FALSE,"FORM-D1";"form-D1_amt",#N/A,FALSE,"FORM-D1"}</definedName>
    <definedName name="DDDD_1" hidden="1">{"form-D1",#N/A,FALSE,"FORM-D1";"form-D1_amt",#N/A,FALSE,"FORM-D1"}</definedName>
    <definedName name="DDDD_2" localSheetId="26" hidden="1">{"form-D1",#N/A,FALSE,"FORM-D1";"form-D1_amt",#N/A,FALSE,"FORM-D1"}</definedName>
    <definedName name="DDDD_2" localSheetId="6" hidden="1">{"form-D1",#N/A,FALSE,"FORM-D1";"form-D1_amt",#N/A,FALSE,"FORM-D1"}</definedName>
    <definedName name="DDDD_2" localSheetId="5" hidden="1">{"form-D1",#N/A,FALSE,"FORM-D1";"form-D1_amt",#N/A,FALSE,"FORM-D1"}</definedName>
    <definedName name="DDDD_2" hidden="1">{"form-D1",#N/A,FALSE,"FORM-D1";"form-D1_amt",#N/A,FALSE,"FORM-D1"}</definedName>
    <definedName name="DDDD_3" localSheetId="26" hidden="1">{"form-D1",#N/A,FALSE,"FORM-D1";"form-D1_amt",#N/A,FALSE,"FORM-D1"}</definedName>
    <definedName name="DDDD_3" localSheetId="6" hidden="1">{"form-D1",#N/A,FALSE,"FORM-D1";"form-D1_amt",#N/A,FALSE,"FORM-D1"}</definedName>
    <definedName name="DDDD_3" localSheetId="5" hidden="1">{"form-D1",#N/A,FALSE,"FORM-D1";"form-D1_amt",#N/A,FALSE,"FORM-D1"}</definedName>
    <definedName name="DDDD_3" hidden="1">{"form-D1",#N/A,FALSE,"FORM-D1";"form-D1_amt",#N/A,FALSE,"FORM-D1"}</definedName>
    <definedName name="DDDDD" hidden="1">{#N/A,#N/A,FALSE,"MODULE3"}</definedName>
    <definedName name="DDDDD_1" localSheetId="26" hidden="1">{#N/A,#N/A,FALSE,"MODULE3"}</definedName>
    <definedName name="DDDDD_1" localSheetId="6" hidden="1">{#N/A,#N/A,FALSE,"MODULE3"}</definedName>
    <definedName name="DDDDD_1" localSheetId="5" hidden="1">{#N/A,#N/A,FALSE,"MODULE3"}</definedName>
    <definedName name="DDDDD_1" hidden="1">{#N/A,#N/A,FALSE,"MODULE3"}</definedName>
    <definedName name="DDDDD_2" localSheetId="26" hidden="1">{#N/A,#N/A,FALSE,"MODULE3"}</definedName>
    <definedName name="DDDDD_2" localSheetId="6" hidden="1">{#N/A,#N/A,FALSE,"MODULE3"}</definedName>
    <definedName name="DDDDD_2" localSheetId="5" hidden="1">{#N/A,#N/A,FALSE,"MODULE3"}</definedName>
    <definedName name="DDDDD_2" hidden="1">{#N/A,#N/A,FALSE,"MODULE3"}</definedName>
    <definedName name="DDDDD_3" localSheetId="26" hidden="1">{#N/A,#N/A,FALSE,"MODULE3"}</definedName>
    <definedName name="DDDDD_3" localSheetId="6" hidden="1">{#N/A,#N/A,FALSE,"MODULE3"}</definedName>
    <definedName name="DDDDD_3" localSheetId="5" hidden="1">{#N/A,#N/A,FALSE,"MODULE3"}</definedName>
    <definedName name="DDDDD_3" hidden="1">{#N/A,#N/A,FALSE,"MODULE3"}</definedName>
    <definedName name="ddddg">#N/A</definedName>
    <definedName name="DDDS">#REF!</definedName>
    <definedName name="DDDS1">#REF!</definedName>
    <definedName name="DDDSS">#REF!</definedName>
    <definedName name="ddfd">"'file:///C:/Documents%20and%20Settings/viral.soni/Desktop/Sanghi/Sanghi%20quotes%20&amp;%20policies/Insurance%20Policies%20Sanghi.xls'#$'Latest Status-SIL'.$A$1"</definedName>
    <definedName name="ddfd_2">"'file:///C:/Documents%20and%20Settings/viral.soni/Desktop/Sanghi/Sanghi%20quotes%20&amp;%20policies/Insurance%20Policies%20Sanghi.xls'#$'Latest Status-SIL'.$A$1"</definedName>
    <definedName name="ddfd_3">"'file:///C:/Documents%20and%20Settings/viral.soni/Desktop/Sanghi/Sanghi%20quotes%20&amp;%20policies/Insurance%20Policies%20Sanghi.xls'#$'Latest Status-SIL'.$A$1"</definedName>
    <definedName name="ddfd_7">"'file:///C:/Documents%20and%20Settings/viral.soni/Desktop/Sanghi/Sanghi%20quotes%20&amp;%20policies/Insurance%20Policies%20Sanghi.xls'#$'Latest Status-SIL'.$A$1"</definedName>
    <definedName name="ddgh">#N/A</definedName>
    <definedName name="DDK">#REF!</definedName>
    <definedName name="DDS">#REF!</definedName>
    <definedName name="ddsddkdk">#REF!</definedName>
    <definedName name="DDSS">#REF!</definedName>
    <definedName name="DE">#REF!</definedName>
    <definedName name="DE_">#REF!</definedName>
    <definedName name="dea">#REF!</definedName>
    <definedName name="deb">#REF!</definedName>
    <definedName name="debenture">#REF!</definedName>
    <definedName name="Debt">#REF!</definedName>
    <definedName name="Debt_Data">#REF!</definedName>
    <definedName name="Debt_Exp_to_Sales">#REF!,#REF!</definedName>
    <definedName name="Dec05_CMBS">#REF!</definedName>
    <definedName name="Dec05CMBS">#REF!</definedName>
    <definedName name="decdebt">#REF!</definedName>
    <definedName name="Deck_slab_thk.">#REF!</definedName>
    <definedName name="deck_thic">#REF!</definedName>
    <definedName name="Deck_thk">#REF!</definedName>
    <definedName name="Deck_width">#REF!</definedName>
    <definedName name="decretal">#REF!</definedName>
    <definedName name="Ded">#REF!</definedName>
    <definedName name="dedg">#REF!</definedName>
    <definedName name="dee">#REF!</definedName>
    <definedName name="def">#REF!</definedName>
    <definedName name="DEFCR">#REF!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formDesc">#REF!</definedName>
    <definedName name="DEFTAX01">#REF!</definedName>
    <definedName name="DEFTAX02">#REF!</definedName>
    <definedName name="Delay_Sensitivity">#REF!</definedName>
    <definedName name="DELIN">#REF!</definedName>
    <definedName name="DELIN_17">#REF!</definedName>
    <definedName name="delineator">#REF!</definedName>
    <definedName name="delineatorpcc">#REF!</definedName>
    <definedName name="Delineators">#REF!</definedName>
    <definedName name="delta">#REF!</definedName>
    <definedName name="DELTA20">#REF!</definedName>
    <definedName name="DELTA20___0">#REF!</definedName>
    <definedName name="DELTA20___13">#REF!</definedName>
    <definedName name="Demonetization">#REF!</definedName>
    <definedName name="den">#REF!</definedName>
    <definedName name="denn">#REF!</definedName>
    <definedName name="Densc">#REF!</definedName>
    <definedName name="Density">#REF!</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ENDIENTES">#REF!</definedName>
    <definedName name="DEPN_1TOTAL">#REF!</definedName>
    <definedName name="DEPN_2ALLWYN">#REF!</definedName>
    <definedName name="DEPN_3EXCLALLWYN">#REF!</definedName>
    <definedName name="DEPN_ADD1STHALF">#REF!</definedName>
    <definedName name="DEPN_ADD2NDHALF">#REF!</definedName>
    <definedName name="Depn_PMEScaff">#REF!</definedName>
    <definedName name="Depn_PMEScaff_17">#REF!</definedName>
    <definedName name="Depn_Props">#REF!</definedName>
    <definedName name="Depn_Props_17">#REF!</definedName>
    <definedName name="DEPN_SALE">#REF!</definedName>
    <definedName name="Deposit">#REF!</definedName>
    <definedName name="depprem">600</definedName>
    <definedName name="DEPR_PARENT_0304_FINAL">#REF!</definedName>
    <definedName name="DEPRI" hidden="1">#REF!</definedName>
    <definedName name="Deprn_0809">#REF!</definedName>
    <definedName name="depsuiv">150</definedName>
    <definedName name="Dept_Sector">#REF!</definedName>
    <definedName name="DEPTH">#REF!</definedName>
    <definedName name="depth100">#REF!</definedName>
    <definedName name="depthabove100">#REF!</definedName>
    <definedName name="depthover100">#REF!</definedName>
    <definedName name="depthupto100">#REF!</definedName>
    <definedName name="der" hidden="1">{"'Bill No. 7'!$A$1:$G$32"}</definedName>
    <definedName name="DES">#REF!</definedName>
    <definedName name="DESC1">#REF!</definedName>
    <definedName name="DESC10">#REF!</definedName>
    <definedName name="DESC100" localSheetId="26">#REF!</definedName>
    <definedName name="DESC100" localSheetId="6">#REF!</definedName>
    <definedName name="DESC100" localSheetId="5">#REF!</definedName>
    <definedName name="DESC100">[9]Data!#REF!</definedName>
    <definedName name="DESC100_7">NA()</definedName>
    <definedName name="DESC100_8">NA()</definedName>
    <definedName name="DESC101" localSheetId="26">NA()</definedName>
    <definedName name="DESC101" localSheetId="6">NA()</definedName>
    <definedName name="DESC101" localSheetId="5">NA()</definedName>
    <definedName name="DESC101">[9]Data!#REF!</definedName>
    <definedName name="DESC101_7">NA()</definedName>
    <definedName name="DESC101_8">NA()</definedName>
    <definedName name="DESC1011" localSheetId="26">NA()</definedName>
    <definedName name="DESC1011" localSheetId="6">NA()</definedName>
    <definedName name="DESC1011" localSheetId="5">NA()</definedName>
    <definedName name="DESC1011">[9]Data!#REF!</definedName>
    <definedName name="DESC1011_7">NA()</definedName>
    <definedName name="DESC1011_8">NA()</definedName>
    <definedName name="DESC1012" localSheetId="26">NA()</definedName>
    <definedName name="DESC1012" localSheetId="6">NA()</definedName>
    <definedName name="DESC1012" localSheetId="5">NA()</definedName>
    <definedName name="DESC1012">[9]Data!#REF!</definedName>
    <definedName name="DESC1012_7">NA()</definedName>
    <definedName name="DESC1012_8">NA()</definedName>
    <definedName name="DESC1013" localSheetId="26">NA()</definedName>
    <definedName name="DESC1013" localSheetId="6">NA()</definedName>
    <definedName name="DESC1013" localSheetId="5">NA()</definedName>
    <definedName name="DESC1013">[9]Data!#REF!</definedName>
    <definedName name="DESC1014" localSheetId="26">NA()</definedName>
    <definedName name="DESC1014" localSheetId="6">NA()</definedName>
    <definedName name="DESC1014" localSheetId="5">NA()</definedName>
    <definedName name="DESC1014">[9]Data!#REF!</definedName>
    <definedName name="DESC1015" localSheetId="26">NA()</definedName>
    <definedName name="DESC1015" localSheetId="6">NA()</definedName>
    <definedName name="DESC1015" localSheetId="5">NA()</definedName>
    <definedName name="DESC1015">[9]Data!#REF!</definedName>
    <definedName name="DESC102" localSheetId="26">NA()</definedName>
    <definedName name="DESC102" localSheetId="6">NA()</definedName>
    <definedName name="DESC102" localSheetId="5">NA()</definedName>
    <definedName name="DESC102">[9]Data!#REF!</definedName>
    <definedName name="DESC103" localSheetId="26">NA()</definedName>
    <definedName name="DESC103" localSheetId="6">NA()</definedName>
    <definedName name="DESC103" localSheetId="5">NA()</definedName>
    <definedName name="DESC103">[9]Data!#REF!</definedName>
    <definedName name="DESC104" localSheetId="26">NA()</definedName>
    <definedName name="DESC104" localSheetId="6">NA()</definedName>
    <definedName name="DESC104" localSheetId="5">NA()</definedName>
    <definedName name="DESC104">[9]Data!#REF!</definedName>
    <definedName name="DESC105" localSheetId="26">NA()</definedName>
    <definedName name="DESC105" localSheetId="6">NA()</definedName>
    <definedName name="DESC105" localSheetId="5">NA()</definedName>
    <definedName name="DESC105">[9]Data!#REF!</definedName>
    <definedName name="DESC106" localSheetId="26">NA()</definedName>
    <definedName name="DESC106" localSheetId="6">NA()</definedName>
    <definedName name="DESC106" localSheetId="5">NA()</definedName>
    <definedName name="DESC106">[9]Data!#REF!</definedName>
    <definedName name="DESC107" localSheetId="26">NA()</definedName>
    <definedName name="DESC107" localSheetId="6">NA()</definedName>
    <definedName name="DESC107" localSheetId="5">NA()</definedName>
    <definedName name="DESC107">[9]Data!#REF!</definedName>
    <definedName name="DESC107A" localSheetId="26">NA()</definedName>
    <definedName name="DESC107A" localSheetId="6">NA()</definedName>
    <definedName name="DESC107A" localSheetId="5">NA()</definedName>
    <definedName name="DESC107A">[9]Data!#REF!</definedName>
    <definedName name="DESC107B" localSheetId="26">NA()</definedName>
    <definedName name="DESC107B" localSheetId="6">NA()</definedName>
    <definedName name="DESC107B" localSheetId="5">NA()</definedName>
    <definedName name="DESC107B">[9]Data!#REF!</definedName>
    <definedName name="DESC107C" localSheetId="26">NA()</definedName>
    <definedName name="DESC107C" localSheetId="6">NA()</definedName>
    <definedName name="DESC107C" localSheetId="5">NA()</definedName>
    <definedName name="DESC107C">[9]Data!#REF!</definedName>
    <definedName name="DESC107D" localSheetId="26">NA()</definedName>
    <definedName name="DESC107D" localSheetId="6">NA()</definedName>
    <definedName name="DESC107D" localSheetId="5">NA()</definedName>
    <definedName name="DESC107D">[9]Data!#REF!</definedName>
    <definedName name="DESC107E" localSheetId="26">NA()</definedName>
    <definedName name="DESC107E" localSheetId="6">NA()</definedName>
    <definedName name="DESC107E" localSheetId="5">NA()</definedName>
    <definedName name="DESC107E">[9]Data!#REF!</definedName>
    <definedName name="DESC107F" localSheetId="26">NA()</definedName>
    <definedName name="DESC107F" localSheetId="6">NA()</definedName>
    <definedName name="DESC107F" localSheetId="5">NA()</definedName>
    <definedName name="DESC107F">[9]Data!#REF!</definedName>
    <definedName name="DESC107G" localSheetId="26">NA()</definedName>
    <definedName name="DESC107G" localSheetId="6">NA()</definedName>
    <definedName name="DESC107G" localSheetId="5">NA()</definedName>
    <definedName name="DESC107G">[9]Data!#REF!</definedName>
    <definedName name="DESC108" localSheetId="26">NA()</definedName>
    <definedName name="DESC108" localSheetId="6">NA()</definedName>
    <definedName name="DESC108" localSheetId="5">NA()</definedName>
    <definedName name="DESC108">[9]Data!#REF!</definedName>
    <definedName name="DESC108A" localSheetId="26">NA()</definedName>
    <definedName name="DESC108A" localSheetId="6">NA()</definedName>
    <definedName name="DESC108A" localSheetId="5">NA()</definedName>
    <definedName name="DESC108A">[9]Data!#REF!</definedName>
    <definedName name="DESC108B" localSheetId="26">NA()</definedName>
    <definedName name="DESC108B" localSheetId="6">NA()</definedName>
    <definedName name="DESC108B" localSheetId="5">NA()</definedName>
    <definedName name="DESC108B">[9]Data!#REF!</definedName>
    <definedName name="DESC108C" localSheetId="26">NA()</definedName>
    <definedName name="DESC108C" localSheetId="6">NA()</definedName>
    <definedName name="DESC108C" localSheetId="5">NA()</definedName>
    <definedName name="DESC108C">[9]Data!#REF!</definedName>
    <definedName name="DESC108D" localSheetId="26">NA()</definedName>
    <definedName name="DESC108D" localSheetId="6">NA()</definedName>
    <definedName name="DESC108D" localSheetId="5">NA()</definedName>
    <definedName name="DESC108D">[9]Data!#REF!</definedName>
    <definedName name="DESC108E" localSheetId="26">NA()</definedName>
    <definedName name="DESC108E" localSheetId="6">NA()</definedName>
    <definedName name="DESC108E" localSheetId="5">NA()</definedName>
    <definedName name="DESC108E">[9]Data!#REF!</definedName>
    <definedName name="DESC108F" localSheetId="26">NA()</definedName>
    <definedName name="DESC108F" localSheetId="6">NA()</definedName>
    <definedName name="DESC108F" localSheetId="5">NA()</definedName>
    <definedName name="DESC108F">[9]Data!#REF!</definedName>
    <definedName name="DESC108G" localSheetId="26">NA()</definedName>
    <definedName name="DESC108G" localSheetId="6">NA()</definedName>
    <definedName name="DESC108G" localSheetId="5">NA()</definedName>
    <definedName name="DESC108G">[9]Data!#REF!</definedName>
    <definedName name="DESC108H" localSheetId="26">NA()</definedName>
    <definedName name="DESC108H" localSheetId="6">NA()</definedName>
    <definedName name="DESC108H" localSheetId="5">NA()</definedName>
    <definedName name="DESC108H">[9]Data!#REF!</definedName>
    <definedName name="DESC108I" localSheetId="26">NA()</definedName>
    <definedName name="DESC108I" localSheetId="6">NA()</definedName>
    <definedName name="DESC108I" localSheetId="5">NA()</definedName>
    <definedName name="DESC108I">[9]Data!#REF!</definedName>
    <definedName name="DESC108J" localSheetId="26">NA()</definedName>
    <definedName name="DESC108J" localSheetId="6">NA()</definedName>
    <definedName name="DESC108J" localSheetId="5">NA()</definedName>
    <definedName name="DESC108J">[9]Data!#REF!</definedName>
    <definedName name="DESC108K" localSheetId="26">NA()</definedName>
    <definedName name="DESC108K" localSheetId="6">NA()</definedName>
    <definedName name="DESC108K" localSheetId="5">NA()</definedName>
    <definedName name="DESC108K">[9]Data!#REF!</definedName>
    <definedName name="DESC108L" localSheetId="26">NA()</definedName>
    <definedName name="DESC108L" localSheetId="6">NA()</definedName>
    <definedName name="DESC108L" localSheetId="5">NA()</definedName>
    <definedName name="DESC108L">[9]Data!#REF!</definedName>
    <definedName name="DESC108M" localSheetId="26">NA()</definedName>
    <definedName name="DESC108M" localSheetId="6">NA()</definedName>
    <definedName name="DESC108M" localSheetId="5">NA()</definedName>
    <definedName name="DESC108M">[9]Data!#REF!</definedName>
    <definedName name="DESC108N" localSheetId="26">NA()</definedName>
    <definedName name="DESC108N" localSheetId="6">NA()</definedName>
    <definedName name="DESC108N" localSheetId="5">NA()</definedName>
    <definedName name="DESC108N">[9]Data!#REF!</definedName>
    <definedName name="DESC108O" localSheetId="26">NA()</definedName>
    <definedName name="DESC108O" localSheetId="6">NA()</definedName>
    <definedName name="DESC108O" localSheetId="5">NA()</definedName>
    <definedName name="DESC108O">[9]Data!#REF!</definedName>
    <definedName name="DESC108P" localSheetId="26">NA()</definedName>
    <definedName name="DESC108P" localSheetId="6">NA()</definedName>
    <definedName name="DESC108P" localSheetId="5">NA()</definedName>
    <definedName name="DESC108P">[9]Data!#REF!</definedName>
    <definedName name="DESC109" localSheetId="26">NA()</definedName>
    <definedName name="DESC109" localSheetId="6">NA()</definedName>
    <definedName name="DESC109" localSheetId="5">NA()</definedName>
    <definedName name="DESC109">[9]Data!#REF!</definedName>
    <definedName name="DESC109A" localSheetId="26">NA()</definedName>
    <definedName name="DESC109A" localSheetId="6">NA()</definedName>
    <definedName name="DESC109A" localSheetId="5">NA()</definedName>
    <definedName name="DESC109A">[9]Data!#REF!</definedName>
    <definedName name="DESC109B" localSheetId="26">NA()</definedName>
    <definedName name="DESC109B" localSheetId="6">NA()</definedName>
    <definedName name="DESC109B" localSheetId="5">NA()</definedName>
    <definedName name="DESC109B">[9]Data!#REF!</definedName>
    <definedName name="DESC109C" localSheetId="26">NA()</definedName>
    <definedName name="DESC109C" localSheetId="6">NA()</definedName>
    <definedName name="DESC109C" localSheetId="5">NA()</definedName>
    <definedName name="DESC109C">[9]Data!#REF!</definedName>
    <definedName name="DESC109D" localSheetId="26">NA()</definedName>
    <definedName name="DESC109D" localSheetId="6">NA()</definedName>
    <definedName name="DESC109D" localSheetId="5">NA()</definedName>
    <definedName name="DESC109D">[9]Data!#REF!</definedName>
    <definedName name="DESC109E" localSheetId="26">NA()</definedName>
    <definedName name="DESC109E" localSheetId="6">NA()</definedName>
    <definedName name="DESC109E" localSheetId="5">NA()</definedName>
    <definedName name="DESC109E">[9]Data!#REF!</definedName>
    <definedName name="DESC109F" localSheetId="26">NA()</definedName>
    <definedName name="DESC109F" localSheetId="6">NA()</definedName>
    <definedName name="DESC109F" localSheetId="5">NA()</definedName>
    <definedName name="DESC109F">[9]Data!#REF!</definedName>
    <definedName name="DESC109G" localSheetId="26">NA()</definedName>
    <definedName name="DESC109G" localSheetId="6">NA()</definedName>
    <definedName name="DESC109G" localSheetId="5">NA()</definedName>
    <definedName name="DESC109G">[9]Data!#REF!</definedName>
    <definedName name="DESC109H" localSheetId="26">NA()</definedName>
    <definedName name="DESC109H" localSheetId="6">NA()</definedName>
    <definedName name="DESC109H" localSheetId="5">NA()</definedName>
    <definedName name="DESC109H">[9]Data!#REF!</definedName>
    <definedName name="DESC109I" localSheetId="26">NA()</definedName>
    <definedName name="DESC109I" localSheetId="6">NA()</definedName>
    <definedName name="DESC109I" localSheetId="5">NA()</definedName>
    <definedName name="DESC109I">[9]Data!#REF!</definedName>
    <definedName name="DESC109J" localSheetId="26">NA()</definedName>
    <definedName name="DESC109J" localSheetId="6">NA()</definedName>
    <definedName name="DESC109J" localSheetId="5">NA()</definedName>
    <definedName name="DESC109J">[9]Data!#REF!</definedName>
    <definedName name="DESC109K" localSheetId="26">NA()</definedName>
    <definedName name="DESC109K" localSheetId="6">NA()</definedName>
    <definedName name="DESC109K" localSheetId="5">NA()</definedName>
    <definedName name="DESC109K">[9]Data!#REF!</definedName>
    <definedName name="DESC109L" localSheetId="26">NA()</definedName>
    <definedName name="DESC109L" localSheetId="6">NA()</definedName>
    <definedName name="DESC109L" localSheetId="5">NA()</definedName>
    <definedName name="DESC109L">[9]Data!#REF!</definedName>
    <definedName name="DESC109M" localSheetId="26">NA()</definedName>
    <definedName name="DESC109M" localSheetId="6">NA()</definedName>
    <definedName name="DESC109M" localSheetId="5">NA()</definedName>
    <definedName name="DESC109M">[9]Data!#REF!</definedName>
    <definedName name="DESC109N" localSheetId="26">NA()</definedName>
    <definedName name="DESC109N" localSheetId="6">NA()</definedName>
    <definedName name="DESC109N" localSheetId="5">NA()</definedName>
    <definedName name="DESC109N">[9]Data!#REF!</definedName>
    <definedName name="DESC109O" localSheetId="26">NA()</definedName>
    <definedName name="DESC109O" localSheetId="6">NA()</definedName>
    <definedName name="DESC109O" localSheetId="5">NA()</definedName>
    <definedName name="DESC109O">[9]Data!#REF!</definedName>
    <definedName name="DESC109P" localSheetId="26">NA()</definedName>
    <definedName name="DESC109P" localSheetId="6">NA()</definedName>
    <definedName name="DESC109P" localSheetId="5">NA()</definedName>
    <definedName name="DESC109P">[9]Data!#REF!</definedName>
    <definedName name="DESC11">#REF!</definedName>
    <definedName name="DESC110" localSheetId="26">NA()</definedName>
    <definedName name="DESC110" localSheetId="6">NA()</definedName>
    <definedName name="DESC110" localSheetId="5">NA()</definedName>
    <definedName name="DESC110">[9]Data!#REF!</definedName>
    <definedName name="DESC110A" localSheetId="26">NA()</definedName>
    <definedName name="DESC110A" localSheetId="6">NA()</definedName>
    <definedName name="DESC110A" localSheetId="5">NA()</definedName>
    <definedName name="DESC110A">[9]Data!#REF!</definedName>
    <definedName name="DESC110B" localSheetId="26">NA()</definedName>
    <definedName name="DESC110B" localSheetId="6">NA()</definedName>
    <definedName name="DESC110B" localSheetId="5">NA()</definedName>
    <definedName name="DESC110B">[9]Data!#REF!</definedName>
    <definedName name="DESC110C" localSheetId="26">NA()</definedName>
    <definedName name="DESC110C" localSheetId="6">NA()</definedName>
    <definedName name="DESC110C" localSheetId="5">NA()</definedName>
    <definedName name="DESC110C">[9]Data!#REF!</definedName>
    <definedName name="DESC110D" localSheetId="26">NA()</definedName>
    <definedName name="DESC110D" localSheetId="6">NA()</definedName>
    <definedName name="DESC110D" localSheetId="5">NA()</definedName>
    <definedName name="DESC110D">[9]Data!#REF!</definedName>
    <definedName name="DESC110E" localSheetId="26">NA()</definedName>
    <definedName name="DESC110E" localSheetId="6">NA()</definedName>
    <definedName name="DESC110E" localSheetId="5">NA()</definedName>
    <definedName name="DESC110E">[9]Data!#REF!</definedName>
    <definedName name="DESC110F" localSheetId="26">NA()</definedName>
    <definedName name="DESC110F" localSheetId="6">NA()</definedName>
    <definedName name="DESC110F" localSheetId="5">NA()</definedName>
    <definedName name="DESC110F">[9]Data!#REF!</definedName>
    <definedName name="DESC110G" localSheetId="26">NA()</definedName>
    <definedName name="DESC110G" localSheetId="6">NA()</definedName>
    <definedName name="DESC110G" localSheetId="5">NA()</definedName>
    <definedName name="DESC110G">[9]Data!#REF!</definedName>
    <definedName name="DESC110H" localSheetId="26">NA()</definedName>
    <definedName name="DESC110H" localSheetId="6">NA()</definedName>
    <definedName name="DESC110H" localSheetId="5">NA()</definedName>
    <definedName name="DESC110H">[9]Data!#REF!</definedName>
    <definedName name="DESC110I" localSheetId="26">NA()</definedName>
    <definedName name="DESC110I" localSheetId="6">NA()</definedName>
    <definedName name="DESC110I" localSheetId="5">NA()</definedName>
    <definedName name="DESC110I">[9]Data!#REF!</definedName>
    <definedName name="DESC110J" localSheetId="26">NA()</definedName>
    <definedName name="DESC110J" localSheetId="6">NA()</definedName>
    <definedName name="DESC110J" localSheetId="5">NA()</definedName>
    <definedName name="DESC110J">[9]Data!#REF!</definedName>
    <definedName name="DESC110K" localSheetId="26">NA()</definedName>
    <definedName name="DESC110K" localSheetId="6">NA()</definedName>
    <definedName name="DESC110K" localSheetId="5">NA()</definedName>
    <definedName name="DESC110K">[9]Data!#REF!</definedName>
    <definedName name="DESC110L" localSheetId="26">NA()</definedName>
    <definedName name="DESC110L" localSheetId="6">NA()</definedName>
    <definedName name="DESC110L" localSheetId="5">NA()</definedName>
    <definedName name="DESC110L">[9]Data!#REF!</definedName>
    <definedName name="DESC110M" localSheetId="26">NA()</definedName>
    <definedName name="DESC110M" localSheetId="6">NA()</definedName>
    <definedName name="DESC110M" localSheetId="5">NA()</definedName>
    <definedName name="DESC110M">[9]Data!#REF!</definedName>
    <definedName name="DESC110N" localSheetId="26">NA()</definedName>
    <definedName name="DESC110N" localSheetId="6">NA()</definedName>
    <definedName name="DESC110N" localSheetId="5">NA()</definedName>
    <definedName name="DESC110N">[9]Data!#REF!</definedName>
    <definedName name="DESC110O" localSheetId="26">NA()</definedName>
    <definedName name="DESC110O" localSheetId="6">NA()</definedName>
    <definedName name="DESC110O" localSheetId="5">NA()</definedName>
    <definedName name="DESC110O">[9]Data!#REF!</definedName>
    <definedName name="DESC110P" localSheetId="26">NA()</definedName>
    <definedName name="DESC110P" localSheetId="6">NA()</definedName>
    <definedName name="DESC110P" localSheetId="5">NA()</definedName>
    <definedName name="DESC110P">[9]Data!#REF!</definedName>
    <definedName name="DESC111" localSheetId="26">NA()</definedName>
    <definedName name="DESC111" localSheetId="6">NA()</definedName>
    <definedName name="DESC111" localSheetId="5">NA()</definedName>
    <definedName name="DESC111">[9]Data!#REF!</definedName>
    <definedName name="DESC111A" localSheetId="26">NA()</definedName>
    <definedName name="DESC111A" localSheetId="6">NA()</definedName>
    <definedName name="DESC111A" localSheetId="5">NA()</definedName>
    <definedName name="DESC111A">[9]Data!#REF!</definedName>
    <definedName name="DESC111B" localSheetId="26">NA()</definedName>
    <definedName name="DESC111B" localSheetId="6">NA()</definedName>
    <definedName name="DESC111B" localSheetId="5">NA()</definedName>
    <definedName name="DESC111B">[9]Data!#REF!</definedName>
    <definedName name="DESC111C" localSheetId="26">NA()</definedName>
    <definedName name="DESC111C" localSheetId="6">NA()</definedName>
    <definedName name="DESC111C" localSheetId="5">NA()</definedName>
    <definedName name="DESC111C">[9]Data!#REF!</definedName>
    <definedName name="DESC111D" localSheetId="26">NA()</definedName>
    <definedName name="DESC111D" localSheetId="6">NA()</definedName>
    <definedName name="DESC111D" localSheetId="5">NA()</definedName>
    <definedName name="DESC111D">[9]Data!#REF!</definedName>
    <definedName name="DESC111E" localSheetId="26">NA()</definedName>
    <definedName name="DESC111E" localSheetId="6">NA()</definedName>
    <definedName name="DESC111E" localSheetId="5">NA()</definedName>
    <definedName name="DESC111E">[9]Data!#REF!</definedName>
    <definedName name="DESC111F" localSheetId="26">NA()</definedName>
    <definedName name="DESC111F" localSheetId="6">NA()</definedName>
    <definedName name="DESC111F" localSheetId="5">NA()</definedName>
    <definedName name="DESC111F">[9]Data!#REF!</definedName>
    <definedName name="DESC111G" localSheetId="26">NA()</definedName>
    <definedName name="DESC111G" localSheetId="6">NA()</definedName>
    <definedName name="DESC111G" localSheetId="5">NA()</definedName>
    <definedName name="DESC111G">[9]Data!#REF!</definedName>
    <definedName name="DESC111H" localSheetId="26">NA()</definedName>
    <definedName name="DESC111H" localSheetId="6">NA()</definedName>
    <definedName name="DESC111H" localSheetId="5">NA()</definedName>
    <definedName name="DESC111H">[9]Data!#REF!</definedName>
    <definedName name="DESC111I" localSheetId="26">NA()</definedName>
    <definedName name="DESC111I" localSheetId="6">NA()</definedName>
    <definedName name="DESC111I" localSheetId="5">NA()</definedName>
    <definedName name="DESC111I">[9]Data!#REF!</definedName>
    <definedName name="DESC111J" localSheetId="26">NA()</definedName>
    <definedName name="DESC111J" localSheetId="6">NA()</definedName>
    <definedName name="DESC111J" localSheetId="5">NA()</definedName>
    <definedName name="DESC111J">[9]Data!#REF!</definedName>
    <definedName name="DESC111K" localSheetId="26">NA()</definedName>
    <definedName name="DESC111K" localSheetId="6">NA()</definedName>
    <definedName name="DESC111K" localSheetId="5">NA()</definedName>
    <definedName name="DESC111K">[9]Data!#REF!</definedName>
    <definedName name="DESC111L" localSheetId="26">NA()</definedName>
    <definedName name="DESC111L" localSheetId="6">NA()</definedName>
    <definedName name="DESC111L" localSheetId="5">NA()</definedName>
    <definedName name="DESC111L">[9]Data!#REF!</definedName>
    <definedName name="DESC111M" localSheetId="26">NA()</definedName>
    <definedName name="DESC111M" localSheetId="6">NA()</definedName>
    <definedName name="DESC111M" localSheetId="5">NA()</definedName>
    <definedName name="DESC111M">[9]Data!#REF!</definedName>
    <definedName name="DESC111N" localSheetId="26">NA()</definedName>
    <definedName name="DESC111N" localSheetId="6">NA()</definedName>
    <definedName name="DESC111N" localSheetId="5">NA()</definedName>
    <definedName name="DESC111N">[9]Data!#REF!</definedName>
    <definedName name="DESC111O" localSheetId="26">NA()</definedName>
    <definedName name="DESC111O" localSheetId="6">NA()</definedName>
    <definedName name="DESC111O" localSheetId="5">NA()</definedName>
    <definedName name="DESC111O">[9]Data!#REF!</definedName>
    <definedName name="DESC111P" localSheetId="26">NA()</definedName>
    <definedName name="DESC111P" localSheetId="6">NA()</definedName>
    <definedName name="DESC111P" localSheetId="5">NA()</definedName>
    <definedName name="DESC111P">[9]Data!#REF!</definedName>
    <definedName name="DESC112" localSheetId="26">NA()</definedName>
    <definedName name="DESC112" localSheetId="6">NA()</definedName>
    <definedName name="DESC112" localSheetId="5">NA()</definedName>
    <definedName name="DESC112">[9]Data!#REF!</definedName>
    <definedName name="DESC112A" localSheetId="26">NA()</definedName>
    <definedName name="DESC112A" localSheetId="6">NA()</definedName>
    <definedName name="DESC112A" localSheetId="5">NA()</definedName>
    <definedName name="DESC112A">[9]Data!#REF!</definedName>
    <definedName name="DESC112B" localSheetId="26">NA()</definedName>
    <definedName name="DESC112B" localSheetId="6">NA()</definedName>
    <definedName name="DESC112B" localSheetId="5">NA()</definedName>
    <definedName name="DESC112B">[9]Data!#REF!</definedName>
    <definedName name="DESC112C" localSheetId="26">NA()</definedName>
    <definedName name="DESC112C" localSheetId="6">NA()</definedName>
    <definedName name="DESC112C" localSheetId="5">NA()</definedName>
    <definedName name="DESC112C">[9]Data!#REF!</definedName>
    <definedName name="DESC112D" localSheetId="26">NA()</definedName>
    <definedName name="DESC112D" localSheetId="6">NA()</definedName>
    <definedName name="DESC112D" localSheetId="5">NA()</definedName>
    <definedName name="DESC112D">[9]Data!#REF!</definedName>
    <definedName name="DESC112E" localSheetId="26">NA()</definedName>
    <definedName name="DESC112E" localSheetId="6">NA()</definedName>
    <definedName name="DESC112E" localSheetId="5">NA()</definedName>
    <definedName name="DESC112E">[9]Data!#REF!</definedName>
    <definedName name="DESC112F" localSheetId="26">NA()</definedName>
    <definedName name="DESC112F" localSheetId="6">NA()</definedName>
    <definedName name="DESC112F" localSheetId="5">NA()</definedName>
    <definedName name="DESC112F">[9]Data!#REF!</definedName>
    <definedName name="DESC112G" localSheetId="26">NA()</definedName>
    <definedName name="DESC112G" localSheetId="6">NA()</definedName>
    <definedName name="DESC112G" localSheetId="5">NA()</definedName>
    <definedName name="DESC112G">[9]Data!#REF!</definedName>
    <definedName name="DESC112H" localSheetId="26">NA()</definedName>
    <definedName name="DESC112H" localSheetId="6">NA()</definedName>
    <definedName name="DESC112H" localSheetId="5">NA()</definedName>
    <definedName name="DESC112H">[9]Data!#REF!</definedName>
    <definedName name="DESC112I" localSheetId="26">NA()</definedName>
    <definedName name="DESC112I" localSheetId="6">NA()</definedName>
    <definedName name="DESC112I" localSheetId="5">NA()</definedName>
    <definedName name="DESC112I">[9]Data!#REF!</definedName>
    <definedName name="DESC112J" localSheetId="26">NA()</definedName>
    <definedName name="DESC112J" localSheetId="6">NA()</definedName>
    <definedName name="DESC112J" localSheetId="5">NA()</definedName>
    <definedName name="DESC112J">[9]Data!#REF!</definedName>
    <definedName name="DESC112K" localSheetId="26">NA()</definedName>
    <definedName name="DESC112K" localSheetId="6">NA()</definedName>
    <definedName name="DESC112K" localSheetId="5">NA()</definedName>
    <definedName name="DESC112K">[9]Data!#REF!</definedName>
    <definedName name="DESC112L" localSheetId="26">NA()</definedName>
    <definedName name="DESC112L" localSheetId="6">NA()</definedName>
    <definedName name="DESC112L" localSheetId="5">NA()</definedName>
    <definedName name="DESC112L">[9]Data!#REF!</definedName>
    <definedName name="DESC112M" localSheetId="26">NA()</definedName>
    <definedName name="DESC112M" localSheetId="6">NA()</definedName>
    <definedName name="DESC112M" localSheetId="5">NA()</definedName>
    <definedName name="DESC112M">[9]Data!#REF!</definedName>
    <definedName name="DESC112N" localSheetId="26">NA()</definedName>
    <definedName name="DESC112N" localSheetId="6">NA()</definedName>
    <definedName name="DESC112N" localSheetId="5">NA()</definedName>
    <definedName name="DESC112N">[9]Data!#REF!</definedName>
    <definedName name="DESC112O" localSheetId="26">NA()</definedName>
    <definedName name="DESC112O" localSheetId="6">NA()</definedName>
    <definedName name="DESC112O" localSheetId="5">NA()</definedName>
    <definedName name="DESC112O">[9]Data!#REF!</definedName>
    <definedName name="DESC112P" localSheetId="26">NA()</definedName>
    <definedName name="DESC112P" localSheetId="6">NA()</definedName>
    <definedName name="DESC112P" localSheetId="5">NA()</definedName>
    <definedName name="DESC112P">[9]Data!#REF!</definedName>
    <definedName name="DESC113" localSheetId="26">NA()</definedName>
    <definedName name="DESC113" localSheetId="6">NA()</definedName>
    <definedName name="DESC113" localSheetId="5">NA()</definedName>
    <definedName name="DESC113">[9]Data!#REF!</definedName>
    <definedName name="DESC113A" localSheetId="26">NA()</definedName>
    <definedName name="DESC113A" localSheetId="6">NA()</definedName>
    <definedName name="DESC113A" localSheetId="5">NA()</definedName>
    <definedName name="DESC113A">[9]Data!#REF!</definedName>
    <definedName name="DESC113B" localSheetId="26">NA()</definedName>
    <definedName name="DESC113B" localSheetId="6">NA()</definedName>
    <definedName name="DESC113B" localSheetId="5">NA()</definedName>
    <definedName name="DESC113B">[9]Data!#REF!</definedName>
    <definedName name="DESC113C" localSheetId="26">NA()</definedName>
    <definedName name="DESC113C" localSheetId="6">NA()</definedName>
    <definedName name="DESC113C" localSheetId="5">NA()</definedName>
    <definedName name="DESC113C">[9]Data!#REF!</definedName>
    <definedName name="DESC113D" localSheetId="26">NA()</definedName>
    <definedName name="DESC113D" localSheetId="6">NA()</definedName>
    <definedName name="DESC113D" localSheetId="5">NA()</definedName>
    <definedName name="DESC113D">[9]Data!#REF!</definedName>
    <definedName name="DESC113E" localSheetId="26">NA()</definedName>
    <definedName name="DESC113E" localSheetId="6">NA()</definedName>
    <definedName name="DESC113E" localSheetId="5">NA()</definedName>
    <definedName name="DESC113E">[9]Data!#REF!</definedName>
    <definedName name="DESC113F" localSheetId="26">NA()</definedName>
    <definedName name="DESC113F" localSheetId="6">NA()</definedName>
    <definedName name="DESC113F" localSheetId="5">NA()</definedName>
    <definedName name="DESC113F">[9]Data!#REF!</definedName>
    <definedName name="DESC113G" localSheetId="26">NA()</definedName>
    <definedName name="DESC113G" localSheetId="6">NA()</definedName>
    <definedName name="DESC113G" localSheetId="5">NA()</definedName>
    <definedName name="DESC113G">[9]Data!#REF!</definedName>
    <definedName name="DESC113H" localSheetId="26">NA()</definedName>
    <definedName name="DESC113H" localSheetId="6">NA()</definedName>
    <definedName name="DESC113H" localSheetId="5">NA()</definedName>
    <definedName name="DESC113H">[9]Data!#REF!</definedName>
    <definedName name="DESC113I" localSheetId="26">NA()</definedName>
    <definedName name="DESC113I" localSheetId="6">NA()</definedName>
    <definedName name="DESC113I" localSheetId="5">NA()</definedName>
    <definedName name="DESC113I">[9]Data!#REF!</definedName>
    <definedName name="DESC113J" localSheetId="26">NA()</definedName>
    <definedName name="DESC113J" localSheetId="6">NA()</definedName>
    <definedName name="DESC113J" localSheetId="5">NA()</definedName>
    <definedName name="DESC113J">[9]Data!#REF!</definedName>
    <definedName name="DESC113K" localSheetId="26">NA()</definedName>
    <definedName name="DESC113K" localSheetId="6">NA()</definedName>
    <definedName name="DESC113K" localSheetId="5">NA()</definedName>
    <definedName name="DESC113K">[9]Data!#REF!</definedName>
    <definedName name="DESC114" localSheetId="26">NA()</definedName>
    <definedName name="DESC114" localSheetId="6">NA()</definedName>
    <definedName name="DESC114" localSheetId="5">NA()</definedName>
    <definedName name="DESC114">[9]Data!#REF!</definedName>
    <definedName name="DESC115" localSheetId="26">NA()</definedName>
    <definedName name="DESC115" localSheetId="6">NA()</definedName>
    <definedName name="DESC115" localSheetId="5">NA()</definedName>
    <definedName name="DESC115">[9]Data!#REF!</definedName>
    <definedName name="DESC116" localSheetId="26">NA()</definedName>
    <definedName name="DESC116" localSheetId="6">NA()</definedName>
    <definedName name="DESC116" localSheetId="5">NA()</definedName>
    <definedName name="DESC116">[9]Data!#REF!</definedName>
    <definedName name="DESC117" localSheetId="26">NA()</definedName>
    <definedName name="DESC117" localSheetId="6">NA()</definedName>
    <definedName name="DESC117" localSheetId="5">NA()</definedName>
    <definedName name="DESC117">[9]Data!#REF!</definedName>
    <definedName name="DESC118" localSheetId="26">NA()</definedName>
    <definedName name="DESC118" localSheetId="6">NA()</definedName>
    <definedName name="DESC118" localSheetId="5">NA()</definedName>
    <definedName name="DESC118">[9]Data!#REF!</definedName>
    <definedName name="DESC119" localSheetId="26">NA()</definedName>
    <definedName name="DESC119" localSheetId="6">NA()</definedName>
    <definedName name="DESC119" localSheetId="5">NA()</definedName>
    <definedName name="DESC119">[9]Data!#REF!</definedName>
    <definedName name="DESC12">#REF!</definedName>
    <definedName name="DESC120" localSheetId="26">NA()</definedName>
    <definedName name="DESC120" localSheetId="6">NA()</definedName>
    <definedName name="DESC120" localSheetId="5">NA()</definedName>
    <definedName name="DESC120">[9]Data!#REF!</definedName>
    <definedName name="DESC121" localSheetId="26">NA()</definedName>
    <definedName name="DESC121" localSheetId="6">NA()</definedName>
    <definedName name="DESC121" localSheetId="5">NA()</definedName>
    <definedName name="DESC121">[9]Data!#REF!</definedName>
    <definedName name="DESC122" localSheetId="26">NA()</definedName>
    <definedName name="DESC122" localSheetId="6">NA()</definedName>
    <definedName name="DESC122" localSheetId="5">NA()</definedName>
    <definedName name="DESC122">[9]Data!#REF!</definedName>
    <definedName name="DESC123" localSheetId="26">NA()</definedName>
    <definedName name="DESC123" localSheetId="6">NA()</definedName>
    <definedName name="DESC123" localSheetId="5">NA()</definedName>
    <definedName name="DESC123">[9]Data!#REF!</definedName>
    <definedName name="DESC124" localSheetId="26">NA()</definedName>
    <definedName name="DESC124" localSheetId="6">NA()</definedName>
    <definedName name="DESC124" localSheetId="5">NA()</definedName>
    <definedName name="DESC124">[9]Data!#REF!</definedName>
    <definedName name="DESC125" localSheetId="26">NA()</definedName>
    <definedName name="DESC125" localSheetId="6">NA()</definedName>
    <definedName name="DESC125" localSheetId="5">NA()</definedName>
    <definedName name="DESC125">[9]Data!#REF!</definedName>
    <definedName name="DESC126" localSheetId="26">NA()</definedName>
    <definedName name="DESC126" localSheetId="6">NA()</definedName>
    <definedName name="DESC126" localSheetId="5">NA()</definedName>
    <definedName name="DESC126">[9]Data!#REF!</definedName>
    <definedName name="DESC127" localSheetId="26">NA()</definedName>
    <definedName name="DESC127" localSheetId="6">NA()</definedName>
    <definedName name="DESC127" localSheetId="5">NA()</definedName>
    <definedName name="DESC127">[9]Data!#REF!</definedName>
    <definedName name="DESC127A" localSheetId="26">NA()</definedName>
    <definedName name="DESC127A" localSheetId="6">NA()</definedName>
    <definedName name="DESC127A" localSheetId="5">NA()</definedName>
    <definedName name="DESC127A">[9]Data!#REF!</definedName>
    <definedName name="DESC127B" localSheetId="26">NA()</definedName>
    <definedName name="DESC127B" localSheetId="6">NA()</definedName>
    <definedName name="DESC127B" localSheetId="5">NA()</definedName>
    <definedName name="DESC127B">[9]Data!#REF!</definedName>
    <definedName name="DESC127C" localSheetId="26">NA()</definedName>
    <definedName name="DESC127C" localSheetId="6">NA()</definedName>
    <definedName name="DESC127C" localSheetId="5">NA()</definedName>
    <definedName name="DESC127C">[9]Data!#REF!</definedName>
    <definedName name="DESC127D" localSheetId="26">NA()</definedName>
    <definedName name="DESC127D" localSheetId="6">NA()</definedName>
    <definedName name="DESC127D" localSheetId="5">NA()</definedName>
    <definedName name="DESC127D">[9]Data!#REF!</definedName>
    <definedName name="DESC127E" localSheetId="26">NA()</definedName>
    <definedName name="DESC127E" localSheetId="6">NA()</definedName>
    <definedName name="DESC127E" localSheetId="5">NA()</definedName>
    <definedName name="DESC127E">[9]Data!#REF!</definedName>
    <definedName name="DESC127F" localSheetId="26">NA()</definedName>
    <definedName name="DESC127F" localSheetId="6">NA()</definedName>
    <definedName name="DESC127F" localSheetId="5">NA()</definedName>
    <definedName name="DESC127F">[9]Data!#REF!</definedName>
    <definedName name="DESC127G" localSheetId="26">NA()</definedName>
    <definedName name="DESC127G" localSheetId="6">NA()</definedName>
    <definedName name="DESC127G" localSheetId="5">NA()</definedName>
    <definedName name="DESC127G">[9]Data!#REF!</definedName>
    <definedName name="DESC127H" localSheetId="26">NA()</definedName>
    <definedName name="DESC127H" localSheetId="6">NA()</definedName>
    <definedName name="DESC127H" localSheetId="5">NA()</definedName>
    <definedName name="DESC127H">[9]Data!#REF!</definedName>
    <definedName name="DESC127I" localSheetId="26">NA()</definedName>
    <definedName name="DESC127I" localSheetId="6">NA()</definedName>
    <definedName name="DESC127I" localSheetId="5">NA()</definedName>
    <definedName name="DESC127I">[9]Data!#REF!</definedName>
    <definedName name="DESC127J" localSheetId="26">NA()</definedName>
    <definedName name="DESC127J" localSheetId="6">NA()</definedName>
    <definedName name="DESC127J" localSheetId="5">NA()</definedName>
    <definedName name="DESC127J">[9]Data!#REF!</definedName>
    <definedName name="DESC128" localSheetId="26">NA()</definedName>
    <definedName name="DESC128" localSheetId="6">NA()</definedName>
    <definedName name="DESC128" localSheetId="5">NA()</definedName>
    <definedName name="DESC128">[9]Data!#REF!</definedName>
    <definedName name="DESC128A" localSheetId="26">NA()</definedName>
    <definedName name="DESC128A" localSheetId="6">NA()</definedName>
    <definedName name="DESC128A" localSheetId="5">NA()</definedName>
    <definedName name="DESC128A">[9]Data!#REF!</definedName>
    <definedName name="DESC128B" localSheetId="26">NA()</definedName>
    <definedName name="DESC128B" localSheetId="6">NA()</definedName>
    <definedName name="DESC128B" localSheetId="5">NA()</definedName>
    <definedName name="DESC128B">[9]Data!#REF!</definedName>
    <definedName name="DESC128C" localSheetId="26">NA()</definedName>
    <definedName name="DESC128C" localSheetId="6">NA()</definedName>
    <definedName name="DESC128C" localSheetId="5">NA()</definedName>
    <definedName name="DESC128C">[9]Data!#REF!</definedName>
    <definedName name="DESC128D" localSheetId="26">NA()</definedName>
    <definedName name="DESC128D" localSheetId="6">NA()</definedName>
    <definedName name="DESC128D" localSheetId="5">NA()</definedName>
    <definedName name="DESC128D">[9]Data!#REF!</definedName>
    <definedName name="DESC128E" localSheetId="26">NA()</definedName>
    <definedName name="DESC128E" localSheetId="6">NA()</definedName>
    <definedName name="DESC128E" localSheetId="5">NA()</definedName>
    <definedName name="DESC128E">[9]Data!#REF!</definedName>
    <definedName name="DESC128F" localSheetId="26">NA()</definedName>
    <definedName name="DESC128F" localSheetId="6">NA()</definedName>
    <definedName name="DESC128F" localSheetId="5">NA()</definedName>
    <definedName name="DESC128F">[9]Data!#REF!</definedName>
    <definedName name="DESC128G" localSheetId="26">NA()</definedName>
    <definedName name="DESC128G" localSheetId="6">NA()</definedName>
    <definedName name="DESC128G" localSheetId="5">NA()</definedName>
    <definedName name="DESC128G">[9]Data!#REF!</definedName>
    <definedName name="DESC129" localSheetId="26">NA()</definedName>
    <definedName name="DESC129" localSheetId="6">NA()</definedName>
    <definedName name="DESC129" localSheetId="5">NA()</definedName>
    <definedName name="DESC129">[9]Data!#REF!</definedName>
    <definedName name="DESC129A" localSheetId="26">NA()</definedName>
    <definedName name="DESC129A" localSheetId="6">NA()</definedName>
    <definedName name="DESC129A" localSheetId="5">NA()</definedName>
    <definedName name="DESC129A">[9]Data!#REF!</definedName>
    <definedName name="DESC129B" localSheetId="26">NA()</definedName>
    <definedName name="DESC129B" localSheetId="6">NA()</definedName>
    <definedName name="DESC129B" localSheetId="5">NA()</definedName>
    <definedName name="DESC129B">[9]Data!#REF!</definedName>
    <definedName name="DESC129C" localSheetId="26">NA()</definedName>
    <definedName name="DESC129C" localSheetId="6">NA()</definedName>
    <definedName name="DESC129C" localSheetId="5">NA()</definedName>
    <definedName name="DESC129C">[9]Data!#REF!</definedName>
    <definedName name="DESC129D" localSheetId="26">NA()</definedName>
    <definedName name="DESC129D" localSheetId="6">NA()</definedName>
    <definedName name="DESC129D" localSheetId="5">NA()</definedName>
    <definedName name="DESC129D">[9]Data!#REF!</definedName>
    <definedName name="DESC13">#REF!</definedName>
    <definedName name="DESC130" localSheetId="26">NA()</definedName>
    <definedName name="DESC130" localSheetId="6">NA()</definedName>
    <definedName name="DESC130" localSheetId="5">NA()</definedName>
    <definedName name="DESC130">[9]Data!#REF!</definedName>
    <definedName name="DESC130A" localSheetId="26">NA()</definedName>
    <definedName name="DESC130A" localSheetId="6">NA()</definedName>
    <definedName name="DESC130A" localSheetId="5">NA()</definedName>
    <definedName name="DESC130A">[9]Data!#REF!</definedName>
    <definedName name="DESC130B" localSheetId="26">NA()</definedName>
    <definedName name="DESC130B" localSheetId="6">NA()</definedName>
    <definedName name="DESC130B" localSheetId="5">NA()</definedName>
    <definedName name="DESC130B">[9]Data!#REF!</definedName>
    <definedName name="DESC131" localSheetId="26">NA()</definedName>
    <definedName name="DESC131" localSheetId="6">NA()</definedName>
    <definedName name="DESC131" localSheetId="5">NA()</definedName>
    <definedName name="DESC131">[9]Data!#REF!</definedName>
    <definedName name="DESC132" localSheetId="26">NA()</definedName>
    <definedName name="DESC132" localSheetId="6">NA()</definedName>
    <definedName name="DESC132" localSheetId="5">NA()</definedName>
    <definedName name="DESC132">[9]Data!#REF!</definedName>
    <definedName name="DESC133" localSheetId="26">NA()</definedName>
    <definedName name="DESC133" localSheetId="6">NA()</definedName>
    <definedName name="DESC133" localSheetId="5">NA()</definedName>
    <definedName name="DESC133">[9]Data!#REF!</definedName>
    <definedName name="DESC14" localSheetId="26">NA()</definedName>
    <definedName name="DESC14" localSheetId="6">NA()</definedName>
    <definedName name="DESC14" localSheetId="5">NA()</definedName>
    <definedName name="DESC14">[9]Data!#REF!</definedName>
    <definedName name="DESC143" localSheetId="26">NA()</definedName>
    <definedName name="DESC143" localSheetId="6">NA()</definedName>
    <definedName name="DESC143" localSheetId="5">NA()</definedName>
    <definedName name="DESC143">[9]Data!#REF!</definedName>
    <definedName name="DESC144" localSheetId="26">NA()</definedName>
    <definedName name="DESC144" localSheetId="6">NA()</definedName>
    <definedName name="DESC144" localSheetId="5">NA()</definedName>
    <definedName name="DESC144">[9]Data!#REF!</definedName>
    <definedName name="DESC145" localSheetId="26">NA()</definedName>
    <definedName name="DESC145" localSheetId="6">NA()</definedName>
    <definedName name="DESC145" localSheetId="5">NA()</definedName>
    <definedName name="DESC145">[9]Data!#REF!</definedName>
    <definedName name="DESC146" localSheetId="26">NA()</definedName>
    <definedName name="DESC146" localSheetId="6">NA()</definedName>
    <definedName name="DESC146" localSheetId="5">NA()</definedName>
    <definedName name="DESC146">[9]Data!#REF!</definedName>
    <definedName name="DESC147" localSheetId="26">NA()</definedName>
    <definedName name="DESC147" localSheetId="6">NA()</definedName>
    <definedName name="DESC147" localSheetId="5">NA()</definedName>
    <definedName name="DESC147">[9]Data!#REF!</definedName>
    <definedName name="DESC148" localSheetId="26">NA()</definedName>
    <definedName name="DESC148" localSheetId="6">NA()</definedName>
    <definedName name="DESC148" localSheetId="5">NA()</definedName>
    <definedName name="DESC148">[9]Data!#REF!</definedName>
    <definedName name="DESC149" localSheetId="26">NA()</definedName>
    <definedName name="DESC149" localSheetId="6">NA()</definedName>
    <definedName name="DESC149" localSheetId="5">NA()</definedName>
    <definedName name="DESC149">[9]Data!#REF!</definedName>
    <definedName name="DESC15">#REF!</definedName>
    <definedName name="DESC150" localSheetId="26">NA()</definedName>
    <definedName name="DESC150" localSheetId="6">NA()</definedName>
    <definedName name="DESC150" localSheetId="5">NA()</definedName>
    <definedName name="DESC150">[9]Data!#REF!</definedName>
    <definedName name="DESC151">#REF!</definedName>
    <definedName name="DESC151A">#REF!</definedName>
    <definedName name="DESC151B">#REF!</definedName>
    <definedName name="DESC151C">#REF!</definedName>
    <definedName name="DESC151D">#REF!</definedName>
    <definedName name="DESC152" localSheetId="26">NA()</definedName>
    <definedName name="DESC152" localSheetId="6">NA()</definedName>
    <definedName name="DESC152" localSheetId="5">NA()</definedName>
    <definedName name="DESC152">[9]Data!#REF!</definedName>
    <definedName name="DESC153" localSheetId="26">NA()</definedName>
    <definedName name="DESC153" localSheetId="6">NA()</definedName>
    <definedName name="DESC153" localSheetId="5">NA()</definedName>
    <definedName name="DESC153">[9]Data!#REF!</definedName>
    <definedName name="DESC154" localSheetId="26">NA()</definedName>
    <definedName name="DESC154" localSheetId="6">NA()</definedName>
    <definedName name="DESC154" localSheetId="5">NA()</definedName>
    <definedName name="DESC154">[9]Data!#REF!</definedName>
    <definedName name="DESC155" localSheetId="26">NA()</definedName>
    <definedName name="DESC155" localSheetId="6">NA()</definedName>
    <definedName name="DESC155" localSheetId="5">NA()</definedName>
    <definedName name="DESC155">[9]Data!#REF!</definedName>
    <definedName name="DESC156" localSheetId="26">NA()</definedName>
    <definedName name="DESC156" localSheetId="6">NA()</definedName>
    <definedName name="DESC156" localSheetId="5">NA()</definedName>
    <definedName name="DESC156">[9]Data!#REF!</definedName>
    <definedName name="DESC157" localSheetId="26">NA()</definedName>
    <definedName name="DESC157" localSheetId="6">NA()</definedName>
    <definedName name="DESC157" localSheetId="5">NA()</definedName>
    <definedName name="DESC157">[9]Data!#REF!</definedName>
    <definedName name="DESC158" localSheetId="26">NA()</definedName>
    <definedName name="DESC158" localSheetId="6">NA()</definedName>
    <definedName name="DESC158" localSheetId="5">NA()</definedName>
    <definedName name="DESC158">[9]Data!#REF!</definedName>
    <definedName name="DESC16" localSheetId="26">NA()</definedName>
    <definedName name="DESC16" localSheetId="6">NA()</definedName>
    <definedName name="DESC16" localSheetId="5">NA()</definedName>
    <definedName name="DESC16">[9]Data!#REF!</definedName>
    <definedName name="DESC17">#REF!</definedName>
    <definedName name="DESC18" localSheetId="26">NA()</definedName>
    <definedName name="DESC18" localSheetId="6">NA()</definedName>
    <definedName name="DESC18" localSheetId="5">NA()</definedName>
    <definedName name="DESC18">[9]Data!#REF!</definedName>
    <definedName name="DESC19" localSheetId="26">NA()</definedName>
    <definedName name="DESC19" localSheetId="6">NA()</definedName>
    <definedName name="DESC19" localSheetId="5">NA()</definedName>
    <definedName name="DESC19">[9]Data!#REF!</definedName>
    <definedName name="DESC2">#REF!</definedName>
    <definedName name="DESC20" localSheetId="26">NA()</definedName>
    <definedName name="DESC20" localSheetId="6">NA()</definedName>
    <definedName name="DESC20" localSheetId="5">NA()</definedName>
    <definedName name="DESC20">[9]Data!#REF!</definedName>
    <definedName name="DESC21" localSheetId="26">NA()</definedName>
    <definedName name="DESC21" localSheetId="6">NA()</definedName>
    <definedName name="DESC21" localSheetId="5">NA()</definedName>
    <definedName name="DESC21">[9]Data!#REF!</definedName>
    <definedName name="DESC22" localSheetId="26">NA()</definedName>
    <definedName name="DESC22" localSheetId="6">NA()</definedName>
    <definedName name="DESC22" localSheetId="5">NA()</definedName>
    <definedName name="DESC22">[9]Data!#REF!</definedName>
    <definedName name="DESC23" localSheetId="26">NA()</definedName>
    <definedName name="DESC23" localSheetId="6">NA()</definedName>
    <definedName name="DESC23" localSheetId="5">NA()</definedName>
    <definedName name="DESC23">[9]Data!#REF!</definedName>
    <definedName name="DESC24" localSheetId="26">NA()</definedName>
    <definedName name="DESC24" localSheetId="6">NA()</definedName>
    <definedName name="DESC24" localSheetId="5">NA()</definedName>
    <definedName name="DESC24">[9]Data!#REF!</definedName>
    <definedName name="DESC25">#REF!</definedName>
    <definedName name="DESC26" localSheetId="26">NA()</definedName>
    <definedName name="DESC26" localSheetId="6">NA()</definedName>
    <definedName name="DESC26" localSheetId="5">NA()</definedName>
    <definedName name="DESC26">[9]Data!#REF!</definedName>
    <definedName name="DESC27" localSheetId="26">NA()</definedName>
    <definedName name="DESC27" localSheetId="6">NA()</definedName>
    <definedName name="DESC27" localSheetId="5">NA()</definedName>
    <definedName name="DESC27">[9]Data!#REF!</definedName>
    <definedName name="DESC28">#REF!</definedName>
    <definedName name="DESC29" localSheetId="26">NA()</definedName>
    <definedName name="DESC29" localSheetId="6">NA()</definedName>
    <definedName name="DESC29" localSheetId="5">NA()</definedName>
    <definedName name="DESC29">[9]Data!#REF!</definedName>
    <definedName name="DESC3">#REF!</definedName>
    <definedName name="DESC30" localSheetId="26">NA()</definedName>
    <definedName name="DESC30" localSheetId="6">NA()</definedName>
    <definedName name="DESC30" localSheetId="5">NA()</definedName>
    <definedName name="DESC30">[9]Data!#REF!</definedName>
    <definedName name="DESC31" localSheetId="26">NA()</definedName>
    <definedName name="DESC31" localSheetId="6">NA()</definedName>
    <definedName name="DESC31" localSheetId="5">NA()</definedName>
    <definedName name="DESC31">[9]Data!#REF!</definedName>
    <definedName name="DESC32" localSheetId="26">NA()</definedName>
    <definedName name="DESC32" localSheetId="6">NA()</definedName>
    <definedName name="DESC32" localSheetId="5">NA()</definedName>
    <definedName name="DESC32">[9]Data!#REF!</definedName>
    <definedName name="DESC33" localSheetId="26">NA()</definedName>
    <definedName name="DESC33" localSheetId="6">NA()</definedName>
    <definedName name="DESC33" localSheetId="5">NA()</definedName>
    <definedName name="DESC33">[9]Data!#REF!</definedName>
    <definedName name="DESC34" localSheetId="26">NA()</definedName>
    <definedName name="DESC34" localSheetId="6">NA()</definedName>
    <definedName name="DESC34" localSheetId="5">NA()</definedName>
    <definedName name="DESC34">[9]Data!#REF!</definedName>
    <definedName name="DESC35" localSheetId="26">NA()</definedName>
    <definedName name="DESC35" localSheetId="6">NA()</definedName>
    <definedName name="DESC35" localSheetId="5">NA()</definedName>
    <definedName name="DESC35">[9]Data!#REF!</definedName>
    <definedName name="DESC36" localSheetId="26">NA()</definedName>
    <definedName name="DESC36" localSheetId="6">NA()</definedName>
    <definedName name="DESC36" localSheetId="5">NA()</definedName>
    <definedName name="DESC36">[9]Data!#REF!</definedName>
    <definedName name="DESC37" localSheetId="26">NA()</definedName>
    <definedName name="DESC37" localSheetId="6">NA()</definedName>
    <definedName name="DESC37" localSheetId="5">NA()</definedName>
    <definedName name="DESC37">[9]Data!#REF!</definedName>
    <definedName name="DESC38" localSheetId="26">NA()</definedName>
    <definedName name="DESC38" localSheetId="6">NA()</definedName>
    <definedName name="DESC38" localSheetId="5">NA()</definedName>
    <definedName name="DESC38">[9]Data!#REF!</definedName>
    <definedName name="DESC39" localSheetId="26">NA()</definedName>
    <definedName name="DESC39" localSheetId="6">NA()</definedName>
    <definedName name="DESC39" localSheetId="5">NA()</definedName>
    <definedName name="DESC39">[9]Data!#REF!</definedName>
    <definedName name="DESC4">#REF!</definedName>
    <definedName name="DESC40" localSheetId="26">NA()</definedName>
    <definedName name="DESC40" localSheetId="6">NA()</definedName>
    <definedName name="DESC40" localSheetId="5">NA()</definedName>
    <definedName name="DESC40">[9]Data!#REF!</definedName>
    <definedName name="DESC41" localSheetId="26">NA()</definedName>
    <definedName name="DESC41" localSheetId="6">NA()</definedName>
    <definedName name="DESC41" localSheetId="5">NA()</definedName>
    <definedName name="DESC41">[9]Data!#REF!</definedName>
    <definedName name="DESC42" localSheetId="26">NA()</definedName>
    <definedName name="DESC42" localSheetId="6">NA()</definedName>
    <definedName name="DESC42" localSheetId="5">NA()</definedName>
    <definedName name="DESC42">[9]Data!#REF!</definedName>
    <definedName name="DESC43" localSheetId="26">NA()</definedName>
    <definedName name="DESC43" localSheetId="6">NA()</definedName>
    <definedName name="DESC43" localSheetId="5">NA()</definedName>
    <definedName name="DESC43">[9]Data!#REF!</definedName>
    <definedName name="DESC44" localSheetId="26">NA()</definedName>
    <definedName name="DESC44" localSheetId="6">NA()</definedName>
    <definedName name="DESC44" localSheetId="5">NA()</definedName>
    <definedName name="DESC44">[9]Data!#REF!</definedName>
    <definedName name="DESC45" localSheetId="26">NA()</definedName>
    <definedName name="DESC45" localSheetId="6">NA()</definedName>
    <definedName name="DESC45" localSheetId="5">NA()</definedName>
    <definedName name="DESC45">[9]Data!#REF!</definedName>
    <definedName name="DESC46" localSheetId="26">NA()</definedName>
    <definedName name="DESC46" localSheetId="6">NA()</definedName>
    <definedName name="DESC46" localSheetId="5">NA()</definedName>
    <definedName name="DESC46">[9]Data!#REF!</definedName>
    <definedName name="DESC47" localSheetId="26">NA()</definedName>
    <definedName name="DESC47" localSheetId="6">NA()</definedName>
    <definedName name="DESC47" localSheetId="5">NA()</definedName>
    <definedName name="DESC47">[9]Data!#REF!</definedName>
    <definedName name="DESC48" localSheetId="26">NA()</definedName>
    <definedName name="DESC48" localSheetId="6">NA()</definedName>
    <definedName name="DESC48" localSheetId="5">NA()</definedName>
    <definedName name="DESC48">[9]Data!#REF!</definedName>
    <definedName name="DESC49" localSheetId="26">NA()</definedName>
    <definedName name="DESC49" localSheetId="6">NA()</definedName>
    <definedName name="DESC49" localSheetId="5">NA()</definedName>
    <definedName name="DESC49">[9]Data!#REF!</definedName>
    <definedName name="DESC5">#REF!</definedName>
    <definedName name="DESC50" localSheetId="26">NA()</definedName>
    <definedName name="DESC50" localSheetId="6">NA()</definedName>
    <definedName name="DESC50" localSheetId="5">NA()</definedName>
    <definedName name="DESC50">[9]Data!#REF!</definedName>
    <definedName name="DESC51" localSheetId="26">NA()</definedName>
    <definedName name="DESC51" localSheetId="6">NA()</definedName>
    <definedName name="DESC51" localSheetId="5">NA()</definedName>
    <definedName name="DESC51">[9]Data!#REF!</definedName>
    <definedName name="DESC52" localSheetId="26">NA()</definedName>
    <definedName name="DESC52" localSheetId="6">NA()</definedName>
    <definedName name="DESC52" localSheetId="5">NA()</definedName>
    <definedName name="DESC52">[9]Data!#REF!</definedName>
    <definedName name="DESC53">#REF!</definedName>
    <definedName name="DESC54" localSheetId="26">NA()</definedName>
    <definedName name="DESC54" localSheetId="6">NA()</definedName>
    <definedName name="DESC54" localSheetId="5">NA()</definedName>
    <definedName name="DESC54">[9]Data!#REF!</definedName>
    <definedName name="DESC55">#REF!</definedName>
    <definedName name="DESC56" localSheetId="26">NA()</definedName>
    <definedName name="DESC56" localSheetId="6">NA()</definedName>
    <definedName name="DESC56" localSheetId="5">NA()</definedName>
    <definedName name="DESC56">[9]Data!#REF!</definedName>
    <definedName name="DESC57" localSheetId="26">NA()</definedName>
    <definedName name="DESC57" localSheetId="6">NA()</definedName>
    <definedName name="DESC57" localSheetId="5">NA()</definedName>
    <definedName name="DESC57">[9]Data!#REF!</definedName>
    <definedName name="DESC58" localSheetId="26">NA()</definedName>
    <definedName name="DESC58" localSheetId="6">NA()</definedName>
    <definedName name="DESC58" localSheetId="5">NA()</definedName>
    <definedName name="DESC58">[9]Data!#REF!</definedName>
    <definedName name="DESC59" localSheetId="26">NA()</definedName>
    <definedName name="DESC59" localSheetId="6">NA()</definedName>
    <definedName name="DESC59" localSheetId="5">NA()</definedName>
    <definedName name="DESC59">[9]Data!#REF!</definedName>
    <definedName name="DESC6">#REF!</definedName>
    <definedName name="DESC60" localSheetId="26">NA()</definedName>
    <definedName name="DESC60" localSheetId="6">NA()</definedName>
    <definedName name="DESC60" localSheetId="5">NA()</definedName>
    <definedName name="DESC60">[9]Data!#REF!</definedName>
    <definedName name="DESC61" localSheetId="26">NA()</definedName>
    <definedName name="DESC61" localSheetId="6">NA()</definedName>
    <definedName name="DESC61" localSheetId="5">NA()</definedName>
    <definedName name="DESC61">[9]Data!#REF!</definedName>
    <definedName name="DESC62">#REF!</definedName>
    <definedName name="DESC63" localSheetId="26">NA()</definedName>
    <definedName name="DESC63" localSheetId="6">NA()</definedName>
    <definedName name="DESC63" localSheetId="5">NA()</definedName>
    <definedName name="DESC63">[9]Data!#REF!</definedName>
    <definedName name="DESC64" localSheetId="26">NA()</definedName>
    <definedName name="DESC64" localSheetId="6">NA()</definedName>
    <definedName name="DESC64" localSheetId="5">NA()</definedName>
    <definedName name="DESC64">[9]Data!#REF!</definedName>
    <definedName name="DESC65" localSheetId="26">NA()</definedName>
    <definedName name="DESC65" localSheetId="6">NA()</definedName>
    <definedName name="DESC65" localSheetId="5">NA()</definedName>
    <definedName name="DESC65">[9]Data!#REF!</definedName>
    <definedName name="DESC66" localSheetId="26">NA()</definedName>
    <definedName name="DESC66" localSheetId="6">NA()</definedName>
    <definedName name="DESC66" localSheetId="5">NA()</definedName>
    <definedName name="DESC66">[9]Data!#REF!</definedName>
    <definedName name="DESC67">#REF!</definedName>
    <definedName name="DESC68" localSheetId="26">NA()</definedName>
    <definedName name="DESC68" localSheetId="6">NA()</definedName>
    <definedName name="DESC68" localSheetId="5">NA()</definedName>
    <definedName name="DESC68">[9]Data!#REF!</definedName>
    <definedName name="DESC69" localSheetId="26">NA()</definedName>
    <definedName name="DESC69" localSheetId="6">NA()</definedName>
    <definedName name="DESC69" localSheetId="5">NA()</definedName>
    <definedName name="DESC69">[9]Data!#REF!</definedName>
    <definedName name="DESC7" localSheetId="26">NA()</definedName>
    <definedName name="DESC7" localSheetId="6">NA()</definedName>
    <definedName name="DESC7" localSheetId="5">NA()</definedName>
    <definedName name="DESC7">[9]Data!#REF!</definedName>
    <definedName name="DESC70" localSheetId="26">NA()</definedName>
    <definedName name="DESC70" localSheetId="6">NA()</definedName>
    <definedName name="DESC70" localSheetId="5">NA()</definedName>
    <definedName name="DESC70">[9]Data!#REF!</definedName>
    <definedName name="DESC71" localSheetId="26">NA()</definedName>
    <definedName name="DESC71" localSheetId="6">NA()</definedName>
    <definedName name="DESC71" localSheetId="5">NA()</definedName>
    <definedName name="DESC71">[9]Data!#REF!</definedName>
    <definedName name="DESC72" localSheetId="26">NA()</definedName>
    <definedName name="DESC72" localSheetId="6">NA()</definedName>
    <definedName name="DESC72" localSheetId="5">NA()</definedName>
    <definedName name="DESC72">[9]Data!#REF!</definedName>
    <definedName name="DESC73" localSheetId="26">NA()</definedName>
    <definedName name="DESC73" localSheetId="6">NA()</definedName>
    <definedName name="DESC73" localSheetId="5">NA()</definedName>
    <definedName name="DESC73">[9]Data!#REF!</definedName>
    <definedName name="DESC74" localSheetId="26">NA()</definedName>
    <definedName name="DESC74" localSheetId="6">NA()</definedName>
    <definedName name="DESC74" localSheetId="5">NA()</definedName>
    <definedName name="DESC74">[9]Data!#REF!</definedName>
    <definedName name="DESC75">#REF!</definedName>
    <definedName name="DESC76">#REF!</definedName>
    <definedName name="DESC77" localSheetId="26">NA()</definedName>
    <definedName name="DESC77" localSheetId="6">NA()</definedName>
    <definedName name="DESC77" localSheetId="5">NA()</definedName>
    <definedName name="DESC77">[9]Data!#REF!</definedName>
    <definedName name="DESC78" localSheetId="26">NA()</definedName>
    <definedName name="DESC78" localSheetId="6">NA()</definedName>
    <definedName name="DESC78" localSheetId="5">NA()</definedName>
    <definedName name="DESC78">[9]Data!#REF!</definedName>
    <definedName name="DESC79" localSheetId="26">NA()</definedName>
    <definedName name="DESC79" localSheetId="6">NA()</definedName>
    <definedName name="DESC79" localSheetId="5">NA()</definedName>
    <definedName name="DESC79">[9]Data!#REF!</definedName>
    <definedName name="DESC79A" localSheetId="26">NA()</definedName>
    <definedName name="DESC79A" localSheetId="6">NA()</definedName>
    <definedName name="DESC79A" localSheetId="5">NA()</definedName>
    <definedName name="DESC79A">[9]Data!#REF!</definedName>
    <definedName name="DESC79B" localSheetId="26">NA()</definedName>
    <definedName name="DESC79B" localSheetId="6">NA()</definedName>
    <definedName name="DESC79B" localSheetId="5">NA()</definedName>
    <definedName name="DESC79B">[9]Data!#REF!</definedName>
    <definedName name="DESC79C" localSheetId="26">NA()</definedName>
    <definedName name="DESC79C" localSheetId="6">NA()</definedName>
    <definedName name="DESC79C" localSheetId="5">NA()</definedName>
    <definedName name="DESC79C">[9]Data!#REF!</definedName>
    <definedName name="DESC8">#REF!</definedName>
    <definedName name="DESC80" localSheetId="26">NA()</definedName>
    <definedName name="DESC80" localSheetId="6">NA()</definedName>
    <definedName name="DESC80" localSheetId="5">NA()</definedName>
    <definedName name="DESC80">[9]Data!#REF!</definedName>
    <definedName name="DESC80A" localSheetId="26">NA()</definedName>
    <definedName name="DESC80A" localSheetId="6">NA()</definedName>
    <definedName name="DESC80A" localSheetId="5">NA()</definedName>
    <definedName name="DESC80A">[9]Data!#REF!</definedName>
    <definedName name="DESC80B" localSheetId="26">NA()</definedName>
    <definedName name="DESC80B" localSheetId="6">NA()</definedName>
    <definedName name="DESC80B" localSheetId="5">NA()</definedName>
    <definedName name="DESC80B">[9]Data!#REF!</definedName>
    <definedName name="DESC80C" localSheetId="26">NA()</definedName>
    <definedName name="DESC80C" localSheetId="6">NA()</definedName>
    <definedName name="DESC80C" localSheetId="5">NA()</definedName>
    <definedName name="DESC80C">[9]Data!#REF!</definedName>
    <definedName name="DESC81" localSheetId="26">NA()</definedName>
    <definedName name="DESC81" localSheetId="6">NA()</definedName>
    <definedName name="DESC81" localSheetId="5">NA()</definedName>
    <definedName name="DESC81">[9]Data!#REF!</definedName>
    <definedName name="DESC82" localSheetId="26">NA()</definedName>
    <definedName name="DESC82" localSheetId="6">NA()</definedName>
    <definedName name="DESC82" localSheetId="5">NA()</definedName>
    <definedName name="DESC82">[9]Data!#REF!</definedName>
    <definedName name="DESC83">#REF!</definedName>
    <definedName name="DESC84">#REF!</definedName>
    <definedName name="DESC85" localSheetId="26">NA()</definedName>
    <definedName name="DESC85" localSheetId="6">NA()</definedName>
    <definedName name="DESC85" localSheetId="5">NA()</definedName>
    <definedName name="DESC85">[9]Data!#REF!</definedName>
    <definedName name="DESC86" localSheetId="26">NA()</definedName>
    <definedName name="DESC86" localSheetId="6">NA()</definedName>
    <definedName name="DESC86" localSheetId="5">NA()</definedName>
    <definedName name="DESC86">[9]Data!#REF!</definedName>
    <definedName name="DESC87" localSheetId="26">NA()</definedName>
    <definedName name="DESC87" localSheetId="6">NA()</definedName>
    <definedName name="DESC87" localSheetId="5">NA()</definedName>
    <definedName name="DESC87">[9]Data!#REF!</definedName>
    <definedName name="DESC88" localSheetId="26">NA()</definedName>
    <definedName name="DESC88" localSheetId="6">NA()</definedName>
    <definedName name="DESC88" localSheetId="5">NA()</definedName>
    <definedName name="DESC88">[9]Data!#REF!</definedName>
    <definedName name="DESC89">#REF!</definedName>
    <definedName name="DESC9">#REF!</definedName>
    <definedName name="DESC90">#REF!</definedName>
    <definedName name="DESC91">#REF!</definedName>
    <definedName name="DESC92" localSheetId="26">NA()</definedName>
    <definedName name="DESC92" localSheetId="6">NA()</definedName>
    <definedName name="DESC92" localSheetId="5">NA()</definedName>
    <definedName name="DESC92">[9]Data!#REF!</definedName>
    <definedName name="DESC93" localSheetId="26">NA()</definedName>
    <definedName name="DESC93" localSheetId="6">NA()</definedName>
    <definedName name="DESC93" localSheetId="5">NA()</definedName>
    <definedName name="DESC93">[9]Data!#REF!</definedName>
    <definedName name="DESC94" localSheetId="26">NA()</definedName>
    <definedName name="DESC94" localSheetId="6">NA()</definedName>
    <definedName name="DESC94" localSheetId="5">NA()</definedName>
    <definedName name="DESC94">[9]Data!#REF!</definedName>
    <definedName name="DESC95" localSheetId="26">NA()</definedName>
    <definedName name="DESC95" localSheetId="6">NA()</definedName>
    <definedName name="DESC95" localSheetId="5">NA()</definedName>
    <definedName name="DESC95">[9]Data!#REF!</definedName>
    <definedName name="DESC96">#REF!</definedName>
    <definedName name="DESC97">#REF!</definedName>
    <definedName name="DESC98" localSheetId="26">NA()</definedName>
    <definedName name="DESC98" localSheetId="6">NA()</definedName>
    <definedName name="DESC98" localSheetId="5">NA()</definedName>
    <definedName name="DESC98">[9]Data!#REF!</definedName>
    <definedName name="DESC99" localSheetId="26">NA()</definedName>
    <definedName name="DESC99" localSheetId="6">NA()</definedName>
    <definedName name="DESC99" localSheetId="5">NA()</definedName>
    <definedName name="DESC99">[9]Data!#REF!</definedName>
    <definedName name="DESCRIPTION">#REF!</definedName>
    <definedName name="DESIGNATION">#REF!</definedName>
    <definedName name="designed">#REF!</definedName>
    <definedName name="detailspaintingpcc">#REF!</definedName>
    <definedName name="Detonator" localSheetId="26">NA()</definedName>
    <definedName name="Detonator" localSheetId="6">NA()</definedName>
    <definedName name="Detonator" localSheetId="5">NA()</definedName>
    <definedName name="Detonator">#REF!</definedName>
    <definedName name="Detonator_1">"#REF!"</definedName>
    <definedName name="Detonator_12">"$#REF!.#REF!#REF!"</definedName>
    <definedName name="Detonator_7">"#REF!"</definedName>
    <definedName name="Detonator_8">"#REF!"</definedName>
    <definedName name="DEUDASENTIDADESDECREDITO">#REF!</definedName>
    <definedName name="DEVI" localSheetId="5">{"'Sheet1'!$A$4386:$N$4591"}</definedName>
    <definedName name="DEVI">{"'Sheet1'!$A$4386:$N$4591"}</definedName>
    <definedName name="df" localSheetId="26" hidden="1">{"form-D1",#N/A,FALSE,"FORM-D1";"form-D1_amt",#N/A,FALSE,"FORM-D1"}</definedName>
    <definedName name="df" localSheetId="6" hidden="1">{"form-D1",#N/A,FALSE,"FORM-D1";"form-D1_amt",#N/A,FALSE,"FORM-D1"}</definedName>
    <definedName name="df" localSheetId="5" hidden="1">{"form-D1",#N/A,FALSE,"FORM-D1";"form-D1_amt",#N/A,FALSE,"FORM-D1"}</definedName>
    <definedName name="df" hidden="1">{"Execavation",#N/A,FALSE,"furniture (employer)"}</definedName>
    <definedName name="df_1" localSheetId="26" hidden="1">{"form-D1",#N/A,FALSE,"FORM-D1";"form-D1_amt",#N/A,FALSE,"FORM-D1"}</definedName>
    <definedName name="df_1" localSheetId="6" hidden="1">{"form-D1",#N/A,FALSE,"FORM-D1";"form-D1_amt",#N/A,FALSE,"FORM-D1"}</definedName>
    <definedName name="df_1" localSheetId="5" hidden="1">{"form-D1",#N/A,FALSE,"FORM-D1";"form-D1_amt",#N/A,FALSE,"FORM-D1"}</definedName>
    <definedName name="df_1" hidden="1">{"form-D1",#N/A,FALSE,"FORM-D1";"form-D1_amt",#N/A,FALSE,"FORM-D1"}</definedName>
    <definedName name="df_2" localSheetId="26" hidden="1">{"form-D1",#N/A,FALSE,"FORM-D1";"form-D1_amt",#N/A,FALSE,"FORM-D1"}</definedName>
    <definedName name="df_2" localSheetId="6" hidden="1">{"form-D1",#N/A,FALSE,"FORM-D1";"form-D1_amt",#N/A,FALSE,"FORM-D1"}</definedName>
    <definedName name="df_2" localSheetId="5" hidden="1">{"form-D1",#N/A,FALSE,"FORM-D1";"form-D1_amt",#N/A,FALSE,"FORM-D1"}</definedName>
    <definedName name="df_2" hidden="1">{"form-D1",#N/A,FALSE,"FORM-D1";"form-D1_amt",#N/A,FALSE,"FORM-D1"}</definedName>
    <definedName name="df_3" localSheetId="26" hidden="1">{"form-D1",#N/A,FALSE,"FORM-D1";"form-D1_amt",#N/A,FALSE,"FORM-D1"}</definedName>
    <definedName name="df_3" localSheetId="6" hidden="1">{"form-D1",#N/A,FALSE,"FORM-D1";"form-D1_amt",#N/A,FALSE,"FORM-D1"}</definedName>
    <definedName name="df_3" localSheetId="5" hidden="1">{"form-D1",#N/A,FALSE,"FORM-D1";"form-D1_amt",#N/A,FALSE,"FORM-D1"}</definedName>
    <definedName name="df_3" hidden="1">{"form-D1",#N/A,FALSE,"FORM-D1";"form-D1_amt",#N/A,FALSE,"FORM-D1"}</definedName>
    <definedName name="dface">#REF!</definedName>
    <definedName name="dfd">#REF!</definedName>
    <definedName name="DFDF" localSheetId="26">#REF!</definedName>
    <definedName name="DFDF" localSheetId="6">#REF!</definedName>
    <definedName name="DFDF" localSheetId="5">#REF!</definedName>
    <definedName name="dfdf"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fdfd">#REF!</definedName>
    <definedName name="DFDFDFDEF">#REF!</definedName>
    <definedName name="dfdfs" localSheetId="26" hidden="1">{"'Sheet1'!$A$4386:$N$4591"}</definedName>
    <definedName name="dfdfs" localSheetId="6" hidden="1">{"'Sheet1'!$A$4386:$N$4591"}</definedName>
    <definedName name="dfdfs" localSheetId="5" hidden="1">{"'Sheet1'!$A$4386:$N$4591"}</definedName>
    <definedName name="dfdfs" hidden="1">{"'Sheet1'!$A$4386:$N$4591"}</definedName>
    <definedName name="dffd">#N/A</definedName>
    <definedName name="dfg" hidden="1">{"form-D1",#N/A,FALSE,"FORM-D1";"form-D1_amt",#N/A,FALSE,"FORM-D1"}</definedName>
    <definedName name="dfg_1" localSheetId="26" hidden="1">{"form-D1",#N/A,FALSE,"FORM-D1";"form-D1_amt",#N/A,FALSE,"FORM-D1"}</definedName>
    <definedName name="dfg_1" localSheetId="6" hidden="1">{"form-D1",#N/A,FALSE,"FORM-D1";"form-D1_amt",#N/A,FALSE,"FORM-D1"}</definedName>
    <definedName name="dfg_1" localSheetId="5" hidden="1">{"form-D1",#N/A,FALSE,"FORM-D1";"form-D1_amt",#N/A,FALSE,"FORM-D1"}</definedName>
    <definedName name="dfg_1" hidden="1">{"form-D1",#N/A,FALSE,"FORM-D1";"form-D1_amt",#N/A,FALSE,"FORM-D1"}</definedName>
    <definedName name="dfg_2" localSheetId="26" hidden="1">{"form-D1",#N/A,FALSE,"FORM-D1";"form-D1_amt",#N/A,FALSE,"FORM-D1"}</definedName>
    <definedName name="dfg_2" localSheetId="6" hidden="1">{"form-D1",#N/A,FALSE,"FORM-D1";"form-D1_amt",#N/A,FALSE,"FORM-D1"}</definedName>
    <definedName name="dfg_2" localSheetId="5" hidden="1">{"form-D1",#N/A,FALSE,"FORM-D1";"form-D1_amt",#N/A,FALSE,"FORM-D1"}</definedName>
    <definedName name="dfg_2" hidden="1">{"form-D1",#N/A,FALSE,"FORM-D1";"form-D1_amt",#N/A,FALSE,"FORM-D1"}</definedName>
    <definedName name="dfg_3" localSheetId="26" hidden="1">{"form-D1",#N/A,FALSE,"FORM-D1";"form-D1_amt",#N/A,FALSE,"FORM-D1"}</definedName>
    <definedName name="dfg_3" localSheetId="6" hidden="1">{"form-D1",#N/A,FALSE,"FORM-D1";"form-D1_amt",#N/A,FALSE,"FORM-D1"}</definedName>
    <definedName name="dfg_3" localSheetId="5" hidden="1">{"form-D1",#N/A,FALSE,"FORM-D1";"form-D1_amt",#N/A,FALSE,"FORM-D1"}</definedName>
    <definedName name="dfg_3" hidden="1">{"form-D1",#N/A,FALSE,"FORM-D1";"form-D1_amt",#N/A,FALSE,"FORM-D1"}</definedName>
    <definedName name="DFGHJK" hidden="1">8</definedName>
    <definedName name="dfhjkdfkl\">#REF!</definedName>
    <definedName name="dflt2">#REF!</definedName>
    <definedName name="dfsafs">#REF!</definedName>
    <definedName name="dfshjkfsd">#REF!</definedName>
    <definedName name="dg" localSheetId="26">NA()</definedName>
    <definedName name="dg" localSheetId="6">NA()</definedName>
    <definedName name="dg" localSheetId="5">NA()</definedName>
    <definedName name="dg" hidden="1">{#N/A,#N/A,FALSE,"COVER.XLS";#N/A,#N/A,FALSE,"RACT1.XLS";#N/A,#N/A,FALSE,"RACT2.XLS";#N/A,#N/A,FALSE,"ECCMP";#N/A,#N/A,FALSE,"WELDER.XLS"}</definedName>
    <definedName name="dg_charges">#REF!</definedName>
    <definedName name="dgbmpccrate">#REF!</definedName>
    <definedName name="dgf" localSheetId="26" hidden="1">{"'Sheet1'!$A$4386:$N$4591"}</definedName>
    <definedName name="dgf" localSheetId="6" hidden="1">{"'Sheet1'!$A$4386:$N$4591"}</definedName>
    <definedName name="dgf" localSheetId="5" hidden="1">{"'Sheet1'!$A$4386:$N$4591"}</definedName>
    <definedName name="dgf" hidden="1">{"'Sheet1'!$A$4386:$N$4591"}</definedName>
    <definedName name="dgfgfd" hidden="1">{#N/A,#N/A,FALSE,"COVER.XLS";#N/A,#N/A,FALSE,"RACT1.XLS";#N/A,#N/A,FALSE,"RACT2.XLS";#N/A,#N/A,FALSE,"ECCMP";#N/A,#N/A,FALSE,"WELDER.XLS"}</definedName>
    <definedName name="DGGG">#REF!</definedName>
    <definedName name="dgh">#N/A</definedName>
    <definedName name="dghkl" localSheetId="0" hidden="1">{"'Bill No. 7'!$A$1:$G$32"}</definedName>
    <definedName name="dghkl" localSheetId="2" hidden="1">{"'Bill No. 7'!$A$1:$G$32"}</definedName>
    <definedName name="dghkl" hidden="1">{"'Bill No. 7'!$A$1:$G$32"}</definedName>
    <definedName name="dghkl_1" localSheetId="26" hidden="1">{"'Bill No. 7'!$A$1:$G$32"}</definedName>
    <definedName name="dghkl_1" localSheetId="6" hidden="1">{"'Bill No. 7'!$A$1:$G$32"}</definedName>
    <definedName name="dghkl_1" localSheetId="5" hidden="1">{"'Bill No. 7'!$A$1:$G$32"}</definedName>
    <definedName name="dghkl_1" hidden="1">{"'Bill No. 7'!$A$1:$G$32"}</definedName>
    <definedName name="dghkl_2" localSheetId="26" hidden="1">{"'Bill No. 7'!$A$1:$G$32"}</definedName>
    <definedName name="dghkl_2" localSheetId="6" hidden="1">{"'Bill No. 7'!$A$1:$G$32"}</definedName>
    <definedName name="dghkl_2" localSheetId="5" hidden="1">{"'Bill No. 7'!$A$1:$G$32"}</definedName>
    <definedName name="dghkl_2" hidden="1">{"'Bill No. 7'!$A$1:$G$32"}</definedName>
    <definedName name="dghkl_3" localSheetId="26" hidden="1">{"'Bill No. 7'!$A$1:$G$32"}</definedName>
    <definedName name="dghkl_3" localSheetId="6" hidden="1">{"'Bill No. 7'!$A$1:$G$32"}</definedName>
    <definedName name="dghkl_3" localSheetId="5" hidden="1">{"'Bill No. 7'!$A$1:$G$32"}</definedName>
    <definedName name="dghkl_3" hidden="1">{"'Bill No. 7'!$A$1:$G$32"}</definedName>
    <definedName name="dgr">#REF!</definedName>
    <definedName name="dgyufyuk">#REF!</definedName>
    <definedName name="Dhanshri">#REF!</definedName>
    <definedName name="dhds">#N/A</definedName>
    <definedName name="DHTML" localSheetId="26" hidden="1">{"'Sheet1'!$A$4386:$N$4591"}</definedName>
    <definedName name="DHTML" localSheetId="6" hidden="1">{"'Sheet1'!$A$4386:$N$4591"}</definedName>
    <definedName name="DHTML" localSheetId="5" hidden="1">{"'Sheet1'!$A$4386:$N$4591"}</definedName>
    <definedName name="DHTML" hidden="1">{"'Sheet1'!$A$4386:$N$4591"}</definedName>
    <definedName name="DHTML_1" localSheetId="26">{"'Sheet1'!$A$4386:$N$4591"}</definedName>
    <definedName name="DHTML_1" localSheetId="6">{"'Sheet1'!$A$4386:$N$4591"}</definedName>
    <definedName name="DHTML_1" localSheetId="5">{"'Sheet1'!$A$4386:$N$4591"}</definedName>
    <definedName name="DHTML_1" hidden="1">{"'Sheet1'!$A$4386:$N$4591"}</definedName>
    <definedName name="DHTML_2" localSheetId="26">{"'Sheet1'!$A$4386:$N$4591"}</definedName>
    <definedName name="DHTML_2" localSheetId="6">{"'Sheet1'!$A$4386:$N$4591"}</definedName>
    <definedName name="DHTML_2" localSheetId="5">{"'Sheet1'!$A$4386:$N$4591"}</definedName>
    <definedName name="DHTML_2" hidden="1">{"'Sheet1'!$A$4386:$N$4591"}</definedName>
    <definedName name="DHTML_3" localSheetId="26" hidden="1">{"'Sheet1'!$A$4386:$N$4591"}</definedName>
    <definedName name="DHTML_3" localSheetId="6" hidden="1">{"'Sheet1'!$A$4386:$N$4591"}</definedName>
    <definedName name="DHTML_3" localSheetId="5" hidden="1">{"'Sheet1'!$A$4386:$N$4591"}</definedName>
    <definedName name="DHTML_3" hidden="1">{"'Sheet1'!$A$4386:$N$4591"}</definedName>
    <definedName name="Di">#REF!</definedName>
    <definedName name="DI_AirValva_BWSC">LOOKUP(#REF!,#REF!,#REF!)</definedName>
    <definedName name="DI_AirValve_on_DI">LOOKUP(#REF!,#REF!,#REF!)</definedName>
    <definedName name="DI_AirValve_On_HDPE">LOOKUP(#REF!,#REF!,#REF!)</definedName>
    <definedName name="DI_AIrvalve_On_PVC">LOOKUP(#REF!,#REF!,#REF!)</definedName>
    <definedName name="DI_K7_pipe">HLOOKUP(#REF!,#REF!,7,FALSE)</definedName>
    <definedName name="DI_K9_pipe">HLOOKUP(#REF!,#REF!,7,FALSE)</definedName>
    <definedName name="DI_Scour_on_DI">LOOKUP(#REF!,#REF!,#REF!)</definedName>
    <definedName name="DI_Scour_On_HDPE_PVC">LOOKUP(#REF!,#REF!,#REF!)</definedName>
    <definedName name="DI_Sluice_on_DI">HLOOKUP(#REF!,#REF!,11,FALSE)</definedName>
    <definedName name="DI_Sluice_on_HDPE">LOOKUP(#REF!,#REF!,#REF!)</definedName>
    <definedName name="DI_Sluice_on_PVC">LOOKUP(#REF!,#REF!,#REF!)</definedName>
    <definedName name="DIA">#REF!</definedName>
    <definedName name="DIAA">#REF!</definedName>
    <definedName name="diasALmes">#REF!</definedName>
    <definedName name="diesel">#REF!</definedName>
    <definedName name="Diesel_1">"#REF!"</definedName>
    <definedName name="Diesel_24">NA()</definedName>
    <definedName name="Diesel_7">NA()</definedName>
    <definedName name="Diesel_8">"#REF!"</definedName>
    <definedName name="difcemnh">#REF!</definedName>
    <definedName name="difcemon">#REF!</definedName>
    <definedName name="difexc6070">#REF!</definedName>
    <definedName name="diff5.50">#REF!</definedName>
    <definedName name="diffcemnh">#REF!</definedName>
    <definedName name="diffcemon">#REF!</definedName>
    <definedName name="Difference">#REF!</definedName>
    <definedName name="different6.5m">#REF!</definedName>
    <definedName name="diffexc607">#REF!</definedName>
    <definedName name="diffexc6070">#REF!</definedName>
    <definedName name="diffflex7.0m">#REF!</definedName>
    <definedName name="diffhysdnh">#REF!</definedName>
    <definedName name="diffrigid7.0m">#REF!</definedName>
    <definedName name="difhysdnh">#REF!</definedName>
    <definedName name="dil">#REF!</definedName>
    <definedName name="DIns">#REF!</definedName>
    <definedName name="dir" localSheetId="26" hidden="1">{#N/A,#N/A,FALSE,"COMP"}</definedName>
    <definedName name="dir" localSheetId="6" hidden="1">{#N/A,#N/A,FALSE,"COMP"}</definedName>
    <definedName name="dir" localSheetId="5" hidden="1">{#N/A,#N/A,FALSE,"COMP"}</definedName>
    <definedName name="dir" hidden="1">{#N/A,#N/A,FALSE,"COMP"}</definedName>
    <definedName name="direarrow">#REF!</definedName>
    <definedName name="directinarrow.pcc">#REF!</definedName>
    <definedName name="directinarrowpcc">#REF!</definedName>
    <definedName name="Directionalarrows">#REF!</definedName>
    <definedName name="directionarrowpcc">#REF!</definedName>
    <definedName name="Directionsign">#REF!</definedName>
    <definedName name="dis_cost">#REF!</definedName>
    <definedName name="dis_cost___0">#REF!</definedName>
    <definedName name="DIS_UNIT">#REF!</definedName>
    <definedName name="Disaggregations">#REF!</definedName>
    <definedName name="disal" hidden="1">{"'Sheet1'!$A$4386:$N$4591"}</definedName>
    <definedName name="disbrick">#REF!</definedName>
    <definedName name="disbrickpcc">#REF!</definedName>
    <definedName name="DISC">#REF!</definedName>
    <definedName name="Discount" hidden="1">#REF!</definedName>
    <definedName name="disdr">#REF!</definedName>
    <definedName name="disflexi">#REF!</definedName>
    <definedName name="disflexi.sqm">#REF!</definedName>
    <definedName name="disflexipavement">#REF!</definedName>
    <definedName name="disflexipcc">#REF!</definedName>
    <definedName name="DISG">#REF!</definedName>
    <definedName name="disguardstonepcc">#REF!</definedName>
    <definedName name="DisintegrationDesc">#REF!</definedName>
    <definedName name="diskon">7.5%</definedName>
    <definedName name="disluicevalveonbwsc">LOOKUP(#REF!,#REF!,#REF!)</definedName>
    <definedName name="dism_cost">#REF!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#REF!</definedName>
    <definedName name="dismentalling">#REF!</definedName>
    <definedName name="dismexpjoint">#REF!</definedName>
    <definedName name="dismrail">#REF!</definedName>
    <definedName name="dismstonemas">#REF!</definedName>
    <definedName name="dispcc">#REF!</definedName>
    <definedName name="dispccpcc">#REF!</definedName>
    <definedName name="dispipe">#REF!</definedName>
    <definedName name="dispipepcc">#REF!</definedName>
    <definedName name="display_area_2" hidden="1">#REF!</definedName>
    <definedName name="disposal">#REF!</definedName>
    <definedName name="disposal1">#REF!</definedName>
    <definedName name="disr">#REF!</definedName>
    <definedName name="disrcc">#REF!</definedName>
    <definedName name="disrccpcc">#REF!</definedName>
    <definedName name="disst">#REF!</definedName>
    <definedName name="dissteel">#REF!</definedName>
    <definedName name="disstone">#REF!</definedName>
    <definedName name="disstonepcc">#REF!</definedName>
    <definedName name="dist">#REF!</definedName>
    <definedName name="Dist_Abs">#REF!</definedName>
    <definedName name="Dist_Abstract">#REF!</definedName>
    <definedName name="Disthandrail">#REF!</definedName>
    <definedName name="Distkerb">#REF!</definedName>
    <definedName name="Distribution">#REF!</definedName>
    <definedName name="Diststone">#REF!</definedName>
    <definedName name="DIV">#REF!</definedName>
    <definedName name="DIVcompare">#REF!</definedName>
    <definedName name="DIVISA">#REF!</definedName>
    <definedName name="DIVISAS">#REF!</definedName>
    <definedName name="djkncdjdkcn" localSheetId="26" hidden="1">{#N/A,#N/A,FALSE,"VARIATIONS";#N/A,#N/A,FALSE,"BUDGET";#N/A,#N/A,FALSE,"CIVIL QNTY VAR";#N/A,#N/A,FALSE,"SUMMARY";#N/A,#N/A,FALSE,"MATERIAL VAR"}</definedName>
    <definedName name="djkncdjdkcn" localSheetId="6" hidden="1">{#N/A,#N/A,FALSE,"VARIATIONS";#N/A,#N/A,FALSE,"BUDGET";#N/A,#N/A,FALSE,"CIVIL QNTY VAR";#N/A,#N/A,FALSE,"SUMMARY";#N/A,#N/A,FALSE,"MATERIAL VAR"}</definedName>
    <definedName name="djkncdjdkcn" localSheetId="5" hidden="1">{#N/A,#N/A,FALSE,"VARIATIONS";#N/A,#N/A,FALSE,"BUDGET";#N/A,#N/A,FALSE,"CIVIL QNTY VAR";#N/A,#N/A,FALSE,"SUMMARY";#N/A,#N/A,FALSE,"MATERIAL VAR"}</definedName>
    <definedName name="djkncdjdkcn" hidden="1">{#N/A,#N/A,FALSE,"VARIATIONS";#N/A,#N/A,FALSE,"BUDGET";#N/A,#N/A,FALSE,"CIVIL QNTY VAR";#N/A,#N/A,FALSE,"SUMMARY";#N/A,#N/A,FALSE,"MATERIAL VAR"}</definedName>
    <definedName name="dk">#REF!</definedName>
    <definedName name="dkg">#REF!</definedName>
    <definedName name="dl">#REF!</definedName>
    <definedName name="dl___0">#REF!</definedName>
    <definedName name="dl___13">#REF!</definedName>
    <definedName name="dl_reaction">#REF!</definedName>
    <definedName name="dlas1">#REF!</definedName>
    <definedName name="dlas2">#REF!</definedName>
    <definedName name="DLC">#REF!</definedName>
    <definedName name="dlc_10">#REF!</definedName>
    <definedName name="dlc_11">#REF!</definedName>
    <definedName name="dlc_12">#REF!</definedName>
    <definedName name="dlc_13">#REF!</definedName>
    <definedName name="dlc_14">#REF!</definedName>
    <definedName name="dlc_15">#REF!</definedName>
    <definedName name="Dlc_9">#REF!</definedName>
    <definedName name="DLDA">#REF!</definedName>
    <definedName name="dldl" hidden="1">{"form-D1",#N/A,FALSE,"FORM-D1";"form-D1_amt",#N/A,FALSE,"FORM-D1"}</definedName>
    <definedName name="DLP">#REF!</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lsa">#REF!</definedName>
    <definedName name="Dm">#REF!</definedName>
    <definedName name="DMA">"$#REF!.#REF!#REF!"</definedName>
    <definedName name="DMA_1">"#REF!"</definedName>
    <definedName name="DMA_24">NA()</definedName>
    <definedName name="DMA_7">NA()</definedName>
    <definedName name="DMA_8">"#REF!"</definedName>
    <definedName name="dmbplantratepcc">#REF!</definedName>
    <definedName name="DME_Dirty" hidden="1">"False"</definedName>
    <definedName name="DME_LocalFile" hidden="1">"True"</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g">#REF!</definedName>
    <definedName name="dmin">#REF!</definedName>
    <definedName name="DMRC_TOTAL">#REF!</definedName>
    <definedName name="dn" hidden="1">{#N/A,#N/A,FALSE,"COVER1.XLS ";#N/A,#N/A,FALSE,"RACT1.XLS";#N/A,#N/A,FALSE,"RACT2.XLS";#N/A,#N/A,FALSE,"ECCMP";#N/A,#N/A,FALSE,"WELDER.XLS"}</definedName>
    <definedName name="Dname">#REF!</definedName>
    <definedName name="dnconc">#REF!</definedName>
    <definedName name="dnpconc">#REF!</definedName>
    <definedName name="dnsoil">#REF!</definedName>
    <definedName name="dnsoil_17">#REF!</definedName>
    <definedName name="dnsoil_7">#REF!</definedName>
    <definedName name="dnsoil_7_17">#REF!</definedName>
    <definedName name="dnsoil_8">#REF!</definedName>
    <definedName name="dnsoil_8_17">#REF!</definedName>
    <definedName name="dnsoil_9">#REF!</definedName>
    <definedName name="dnsoil_9_17">#REF!</definedName>
    <definedName name="dnw">#REF!</definedName>
    <definedName name="Do">#REF!</definedName>
    <definedName name="DOCSIS">#REF!</definedName>
    <definedName name="docu">#REF!</definedName>
    <definedName name="Document_array" localSheetId="5">{"Book1","Monthwise Liabilities UP to July-06.xls","Aug'06.xls","Hold Cheque.xls","July'06.xls","June'06.xls","May'06.xls"}</definedName>
    <definedName name="Document_array">{"Book1","Monthwise Liabilities UP to July-06.xls","Aug'06.xls","Hold Cheque.xls","July'06.xls","June'06.xls","May'06.xls"}</definedName>
    <definedName name="DOGUB">#REF!</definedName>
    <definedName name="Dollar">#REF!</definedName>
    <definedName name="DOOR">NA()</definedName>
    <definedName name="DOOR_1">"#REF!"</definedName>
    <definedName name="DOOR_12">"$#REF!.#REF!#REF!"</definedName>
    <definedName name="DoorWindows">#REF!</definedName>
    <definedName name="DoorWindows_7">#REF!</definedName>
    <definedName name="DoorWindows_8">#REF!</definedName>
    <definedName name="DoorWindows_9">#REF!</definedName>
    <definedName name="dozer">#REF!</definedName>
    <definedName name="Dozer_1">"#REF!"</definedName>
    <definedName name="Dozer_24">NA()</definedName>
    <definedName name="Dozer_7">NA()</definedName>
    <definedName name="dozer200" localSheetId="26">NA()</definedName>
    <definedName name="dozer200" localSheetId="6">NA()</definedName>
    <definedName name="dozer200" localSheetId="5">NA()</definedName>
    <definedName name="dozer200">#REF!</definedName>
    <definedName name="dozer200_1">"#REF!"</definedName>
    <definedName name="dozer200_12">"$#REF!.#REF!#REF!"</definedName>
    <definedName name="DPC">NA()</definedName>
    <definedName name="DPC_1">"#REF!"</definedName>
    <definedName name="DPC_12">"$#REF!.#REF!#REF!"</definedName>
    <definedName name="dpr" hidden="1">{"form-D1",#N/A,FALSE,"FORM-D1";"form-D1_amt",#N/A,FALSE,"FORM-D1"}</definedName>
    <definedName name="dpr22.04.06" hidden="1">{"form-D1",#N/A,FALSE,"FORM-D1";"form-D1_amt",#N/A,FALSE,"FORM-D1"}</definedName>
    <definedName name="Dq">#REF!</definedName>
    <definedName name="dqdqw" hidden="1">#REF!</definedName>
    <definedName name="dr" localSheetId="26" hidden="1">{"'Sheet1'!$A$4386:$N$4591"}</definedName>
    <definedName name="dr" localSheetId="6" hidden="1">{"'Sheet1'!$A$4386:$N$4591"}</definedName>
    <definedName name="dr" localSheetId="5" hidden="1">{"'Sheet1'!$A$4386:$N$4591"}</definedName>
    <definedName name="dr" hidden="1">{"'Sheet1'!$A$4386:$N$4591"}</definedName>
    <definedName name="DR.33">#REF!</definedName>
    <definedName name="DR.46">#REF!</definedName>
    <definedName name="DR.56">#REF!</definedName>
    <definedName name="DR43B..2">#REF!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 comment="Drain">#REF!*0.989080751650584</definedName>
    <definedName name="drain.a1.nh">#REF!</definedName>
    <definedName name="drain.a1.pcc">#REF!</definedName>
    <definedName name="drain.a2.nh">#REF!</definedName>
    <definedName name="drain.a2.pcc">#REF!</definedName>
    <definedName name="drain.a3.nh">#REF!</definedName>
    <definedName name="drain.a3.pcc">#REF!</definedName>
    <definedName name="drain.b1.nh">#REF!</definedName>
    <definedName name="drain.b1.pcc">#REF!</definedName>
    <definedName name="drain.b2.nh">#REF!</definedName>
    <definedName name="drain.b2.pcc">#REF!</definedName>
    <definedName name="drain.b3.nh">#REF!</definedName>
    <definedName name="drain.b3.pcc">#REF!</definedName>
    <definedName name="drain.open.pcc">#REF!</definedName>
    <definedName name="drainadm">#REF!</definedName>
    <definedName name="Drainage" localSheetId="26" hidden="1">{"'Typical Costs Estimates'!$C$158:$H$161"}</definedName>
    <definedName name="Drainage" localSheetId="6" hidden="1">{"'Typical Costs Estimates'!$C$158:$H$161"}</definedName>
    <definedName name="Drainage" localSheetId="5" hidden="1">{"'Typical Costs Estimates'!$C$158:$H$161"}</definedName>
    <definedName name="Drainage" hidden="1">{"'Typical Costs Estimates'!$C$158:$H$161"}</definedName>
    <definedName name="Drainagechutes">#REF!</definedName>
    <definedName name="drainagespouts">#REF!</definedName>
    <definedName name="drainbdm">#REF!</definedName>
    <definedName name="draincdm">#REF!</definedName>
    <definedName name="DrainCondDesc">#REF!</definedName>
    <definedName name="drainddm">#REF!</definedName>
    <definedName name="drainedm">#REF!</definedName>
    <definedName name="DrainEW">#REF!</definedName>
    <definedName name="drains">#REF!</definedName>
    <definedName name="drains_1">"#REF!"</definedName>
    <definedName name="drains_12">"$#REF!.#REF!#REF!"</definedName>
    <definedName name="drainspout">#REF!</definedName>
    <definedName name="drainspout100">#REF!</definedName>
    <definedName name="drainspout100bnh">#REF!</definedName>
    <definedName name="drainspout100pcc">#REF!</definedName>
    <definedName name="drainspoutdeck">#REF!</definedName>
    <definedName name="drainspoutdeckbridge">#REF!</definedName>
    <definedName name="DrainTypeDesc">#REF!</definedName>
    <definedName name="DrainTypeID">#REF!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esser_1">"#REF!"</definedName>
    <definedName name="dresser_12">"$#REF!.#REF!#REF!"</definedName>
    <definedName name="dresser_7">"#REF!"</definedName>
    <definedName name="dresser_8">"#REF!"</definedName>
    <definedName name="dREWall">#REF!</definedName>
    <definedName name="DRFGHDRHG">#REF!</definedName>
    <definedName name="driller" localSheetId="26">NA()</definedName>
    <definedName name="driller" localSheetId="6">NA()</definedName>
    <definedName name="driller" localSheetId="5">NA()</definedName>
    <definedName name="driller">#REF!</definedName>
    <definedName name="driller_1">"#REF!"</definedName>
    <definedName name="driller_12">"$#REF!.#REF!#REF!"</definedName>
    <definedName name="driller_7">"#REF!"</definedName>
    <definedName name="driller_8">"#REF!"</definedName>
    <definedName name="drillingequipment" localSheetId="26">NA()</definedName>
    <definedName name="drillingequipment" localSheetId="6">NA()</definedName>
    <definedName name="drillingequipment" localSheetId="5">NA()</definedName>
    <definedName name="drillingequipment">#REF!</definedName>
    <definedName name="drillingequipment_1">"#REF!"</definedName>
    <definedName name="drillingequipment_12">"$#REF!.#REF!#REF!"</definedName>
    <definedName name="drillingequipment_7">"#REF!"</definedName>
    <definedName name="drillingequipment_8">"#REF!"</definedName>
    <definedName name="drsp">#REF!</definedName>
    <definedName name="Ds" localSheetId="26">#REF!</definedName>
    <definedName name="Ds" localSheetId="6">#REF!</definedName>
    <definedName name="Ds" localSheetId="5">#REF!</definedName>
    <definedName name="ds" hidden="1">{#N/A,#N/A,FALSE,"str_title";#N/A,#N/A,FALSE,"SUM";#N/A,#N/A,FALSE,"Scope";#N/A,#N/A,FALSE,"PIE-Jn";#N/A,#N/A,FALSE,"PIE-Jn_Hz";#N/A,#N/A,FALSE,"Liq_Plan";#N/A,#N/A,FALSE,"S_Curve";#N/A,#N/A,FALSE,"Liq_Prof";#N/A,#N/A,FALSE,"Man_Pwr";#N/A,#N/A,FALSE,"Man_Prof"}</definedName>
    <definedName name="Ds___0">#REF!</definedName>
    <definedName name="Ds___13">#REF!</definedName>
    <definedName name="dsad" hidden="1">{"form-D1",#N/A,FALSE,"FORM-D1";"form-D1_amt",#N/A,FALSE,"FORM-D1"}</definedName>
    <definedName name="dsadaD" hidden="1">{#N/A,#N/A,FALSE,"COVER1.XLS ";#N/A,#N/A,FALSE,"RACT1.XLS";#N/A,#N/A,FALSE,"RACT2.XLS";#N/A,#N/A,FALSE,"ECCMP";#N/A,#N/A,FALSE,"WELDER.XLS"}</definedName>
    <definedName name="dsat">#REF!</definedName>
    <definedName name="DSAV_BM">#REF!</definedName>
    <definedName name="DSAV_Remiseoffre">#REF!</definedName>
    <definedName name="dsd">#REF!</definedName>
    <definedName name="dsda">#REF!</definedName>
    <definedName name="dsdb">#REF!</definedName>
    <definedName name="dsds">#REF!</definedName>
    <definedName name="dsf">#REF!</definedName>
    <definedName name="dsg">#REF!</definedName>
    <definedName name="Dsla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S">#REF!</definedName>
    <definedName name="DST">#REF!</definedName>
    <definedName name="dsth">#REF!</definedName>
    <definedName name="dsth_17">#REF!</definedName>
    <definedName name="dsth_7">#REF!</definedName>
    <definedName name="dsth_7_17">#REF!</definedName>
    <definedName name="dsth_8">#REF!</definedName>
    <definedName name="dsth_8_17">#REF!</definedName>
    <definedName name="dsth_9">#REF!</definedName>
    <definedName name="dsth_9_17">#REF!</definedName>
    <definedName name="dt">#REF!</definedName>
    <definedName name="dtpl">#REF!</definedName>
    <definedName name="duct">#REF!</definedName>
    <definedName name="Dummy" localSheetId="5" hidden="1">{#N/A,#N/A,FALSE,"Sheet1"}</definedName>
    <definedName name="Dummy" hidden="1">{#N/A,#N/A,FALSE,"Sheet1"}</definedName>
    <definedName name="Dust" localSheetId="26">NA()</definedName>
    <definedName name="Dust" localSheetId="6">NA()</definedName>
    <definedName name="Dust" localSheetId="5">NA()</definedName>
    <definedName name="Dust">#REF!</definedName>
    <definedName name="Dust_1">#REF!</definedName>
    <definedName name="Dust_12">NA()</definedName>
    <definedName name="Dust_4">#REF!</definedName>
    <definedName name="Dust_5">#REF!</definedName>
    <definedName name="Dust_6">#REF!</definedName>
    <definedName name="Dust_7">NA()</definedName>
    <definedName name="Dust_8">NA()</definedName>
    <definedName name="DUTYRATE">#REF!</definedName>
    <definedName name="DV">#REF!</definedName>
    <definedName name="Dvoid">#REF!</definedName>
    <definedName name="DVTT">#REF!</definedName>
    <definedName name="dvv">#REF!</definedName>
    <definedName name="dw">#REF!</definedName>
    <definedName name="DW___0">#REF!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x">#REF!</definedName>
    <definedName name="dzewz">#REF!</definedName>
    <definedName name="e" localSheetId="26">#REF!</definedName>
    <definedName name="e" localSheetId="6">#REF!</definedName>
    <definedName name="e" localSheetId="5">#REF!</definedName>
    <definedName name="E" hidden="1">[10]Section_by_layers_old!$AG$11:$AG$51</definedName>
    <definedName name="e.">#REF!</definedName>
    <definedName name="e_1">"#REF!"</definedName>
    <definedName name="e_12">"$#REF!.#REF!#REF!"</definedName>
    <definedName name="E_36">#REF!</definedName>
    <definedName name="E_49">#REF!</definedName>
    <definedName name="E_50">#REF!</definedName>
    <definedName name="E_52">#REF!</definedName>
    <definedName name="E_53">#REF!</definedName>
    <definedName name="e_7">"#REF!"</definedName>
    <definedName name="e_8">"#REF!"</definedName>
    <definedName name="E_F">#REF!</definedName>
    <definedName name="E_VALUE">#REF!</definedName>
    <definedName name="eaeae">#REF!</definedName>
    <definedName name="EAREA">#REF!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ld">#REF!</definedName>
    <definedName name="EARTHWORK">#REF!</definedName>
    <definedName name="earthworks">#REF!</definedName>
    <definedName name="ebas">#REF!</definedName>
    <definedName name="ebas_17">#REF!</definedName>
    <definedName name="ebasic">#REF!</definedName>
    <definedName name="Ec">"$#REF!.$#REF!$#REF!"</definedName>
    <definedName name="ecable">#REF!</definedName>
    <definedName name="ECC">#REF!</definedName>
    <definedName name="ECC_">#REF!</definedName>
    <definedName name="eccdls1">#REF!</definedName>
    <definedName name="eccdls2">#REF!</definedName>
    <definedName name="eccl">"$#REF!.$AQ$1951"</definedName>
    <definedName name="ecclm">"$#REF!.$#REF!$1969"</definedName>
    <definedName name="eccsidl1">#REF!</definedName>
    <definedName name="eccsidl2">#REF!</definedName>
    <definedName name="ecct">"$#REF!.$AQ$1946"</definedName>
    <definedName name="ecctm">"$#REF!.$#REF!$1965"</definedName>
    <definedName name="ECG">#REF!</definedName>
    <definedName name="ECG_">#REF!</definedName>
    <definedName name="eco">#REF!</definedName>
    <definedName name="econ">#REF!</definedName>
    <definedName name="econ_17">#REF!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D" localSheetId="26" hidden="1">{#N/A,#N/A,FALSE,"CCTV"}</definedName>
    <definedName name="ED" localSheetId="6" hidden="1">{#N/A,#N/A,FALSE,"CCTV"}</definedName>
    <definedName name="ED" localSheetId="5" hidden="1">{#N/A,#N/A,FALSE,"CCTV"}</definedName>
    <definedName name="ED" hidden="1">{#N/A,#N/A,FALSE,"CCTV"}</definedName>
    <definedName name="Edge_Strip_Wid">#REF!</definedName>
    <definedName name="EdgeDesc">#REF!</definedName>
    <definedName name="edgestripdism">#REF!</definedName>
    <definedName name="EDO">#REF!</definedName>
    <definedName name="EE">#REF!</definedName>
    <definedName name="eee">#REF!</definedName>
    <definedName name="EEEE" hidden="1">{"form-D1",#N/A,FALSE,"FORM-D1";"form-D1_amt",#N/A,FALSE,"FORM-D1"}</definedName>
    <definedName name="EEEE_1" hidden="1">{"form-D1",#N/A,FALSE,"FORM-D1";"form-D1_amt",#N/A,FALSE,"FORM-D1"}</definedName>
    <definedName name="EEEE_2" localSheetId="26" hidden="1">{"form-D1",#N/A,FALSE,"FORM-D1";"form-D1_amt",#N/A,FALSE,"FORM-D1"}</definedName>
    <definedName name="EEEE_2" localSheetId="6" hidden="1">{"form-D1",#N/A,FALSE,"FORM-D1";"form-D1_amt",#N/A,FALSE,"FORM-D1"}</definedName>
    <definedName name="EEEE_2" localSheetId="5" hidden="1">{"form-D1",#N/A,FALSE,"FORM-D1";"form-D1_amt",#N/A,FALSE,"FORM-D1"}</definedName>
    <definedName name="EEEE_2" hidden="1">{"form-D1",#N/A,FALSE,"FORM-D1";"form-D1_amt",#N/A,FALSE,"FORM-D1"}</definedName>
    <definedName name="EEEE_3" localSheetId="26" hidden="1">{"form-D1",#N/A,FALSE,"FORM-D1";"form-D1_amt",#N/A,FALSE,"FORM-D1"}</definedName>
    <definedName name="EEEE_3" localSheetId="6" hidden="1">{"form-D1",#N/A,FALSE,"FORM-D1";"form-D1_amt",#N/A,FALSE,"FORM-D1"}</definedName>
    <definedName name="EEEE_3" localSheetId="5" hidden="1">{"form-D1",#N/A,FALSE,"FORM-D1";"form-D1_amt",#N/A,FALSE,"FORM-D1"}</definedName>
    <definedName name="EEEE_3" hidden="1">{"form-D1",#N/A,FALSE,"FORM-D1";"form-D1_amt",#N/A,FALSE,"FORM-D1"}</definedName>
    <definedName name="eeer">#REF!</definedName>
    <definedName name="EEF_SPAN1">#REF!</definedName>
    <definedName name="eehr">#REF!</definedName>
    <definedName name="eehrw">#REF!</definedName>
    <definedName name="eerws">#REF!</definedName>
    <definedName name="ef">#REF!</definedName>
    <definedName name="eff._span">#REF!</definedName>
    <definedName name="EFF_SPAN2">#REF!</definedName>
    <definedName name="EFILL_AVAILABLE">NA()</definedName>
    <definedName name="EFILL_AVAILABLE_1">"#REF!"</definedName>
    <definedName name="EFILL_AVAILABLE_12">"$#REF!.#REF!#REF!"</definedName>
    <definedName name="EFILL_AVAILABLE_7">"#REF!"</definedName>
    <definedName name="EFILL_AVAILABLE_8">"#REF!"</definedName>
    <definedName name="EIM">#REF!</definedName>
    <definedName name="EIM_">#REF!</definedName>
    <definedName name="EL">#REF!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_CODE">#REF!</definedName>
    <definedName name="Elead">#REF!</definedName>
    <definedName name="eleazar">#REF!</definedName>
    <definedName name="ELEC_D">#REF!</definedName>
    <definedName name="elecbasic">#REF!</definedName>
    <definedName name="elecbasic_17">#REF!</definedName>
    <definedName name="ELECTRICAL">NA()</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 localSheetId="26">NA()</definedName>
    <definedName name="electrician" localSheetId="6">NA()</definedName>
    <definedName name="electrician" localSheetId="5">NA()</definedName>
    <definedName name="electrician">#REF!</definedName>
    <definedName name="electrician_1">"#REF!"</definedName>
    <definedName name="electrician_12">"$#REF!.#REF!#REF!"</definedName>
    <definedName name="ELECTRICITY_CHARGES">#REF!</definedName>
    <definedName name="ELECTRICITY_CHARGES_17">#REF!</definedName>
    <definedName name="electricpoles">#N/A</definedName>
    <definedName name="electricpoles_12">#REF!</definedName>
    <definedName name="electricpoles_18">#REF!</definedName>
    <definedName name="electricpoles_19">#REF!</definedName>
    <definedName name="ELLEN1" localSheetId="26" hidden="1">{#N/A,#N/A,FALSE,"CCTV"}</definedName>
    <definedName name="ELLEN1" localSheetId="6" hidden="1">{#N/A,#N/A,FALSE,"CCTV"}</definedName>
    <definedName name="ELLEN1" localSheetId="5" hidden="1">{#N/A,#N/A,FALSE,"CCTV"}</definedName>
    <definedName name="ELLEN1" hidden="1">{#N/A,#N/A,FALSE,"CCTV"}</definedName>
    <definedName name="ELLEN10" localSheetId="26" hidden="1">{#N/A,#N/A,FALSE,"CCTV"}</definedName>
    <definedName name="ELLEN10" localSheetId="6" hidden="1">{#N/A,#N/A,FALSE,"CCTV"}</definedName>
    <definedName name="ELLEN10" localSheetId="5" hidden="1">{#N/A,#N/A,FALSE,"CCTV"}</definedName>
    <definedName name="ELLEN10" hidden="1">{#N/A,#N/A,FALSE,"CCTV"}</definedName>
    <definedName name="ELLEN11" localSheetId="26" hidden="1">{#N/A,#N/A,FALSE,"CCTV"}</definedName>
    <definedName name="ELLEN11" localSheetId="6" hidden="1">{#N/A,#N/A,FALSE,"CCTV"}</definedName>
    <definedName name="ELLEN11" localSheetId="5" hidden="1">{#N/A,#N/A,FALSE,"CCTV"}</definedName>
    <definedName name="ELLEN11" hidden="1">{#N/A,#N/A,FALSE,"CCTV"}</definedName>
    <definedName name="ELLEN12" localSheetId="26" hidden="1">{#N/A,#N/A,FALSE,"CCTV"}</definedName>
    <definedName name="ELLEN12" localSheetId="6" hidden="1">{#N/A,#N/A,FALSE,"CCTV"}</definedName>
    <definedName name="ELLEN12" localSheetId="5" hidden="1">{#N/A,#N/A,FALSE,"CCTV"}</definedName>
    <definedName name="ELLEN12" hidden="1">{#N/A,#N/A,FALSE,"CCTV"}</definedName>
    <definedName name="ELLEN13" localSheetId="26" hidden="1">{#N/A,#N/A,FALSE,"CCTV"}</definedName>
    <definedName name="ELLEN13" localSheetId="6" hidden="1">{#N/A,#N/A,FALSE,"CCTV"}</definedName>
    <definedName name="ELLEN13" localSheetId="5" hidden="1">{#N/A,#N/A,FALSE,"CCTV"}</definedName>
    <definedName name="ELLEN13" hidden="1">{#N/A,#N/A,FALSE,"CCTV"}</definedName>
    <definedName name="ELLEN14" localSheetId="26" hidden="1">{#N/A,#N/A,FALSE,"CCTV"}</definedName>
    <definedName name="ELLEN14" localSheetId="6" hidden="1">{#N/A,#N/A,FALSE,"CCTV"}</definedName>
    <definedName name="ELLEN14" localSheetId="5" hidden="1">{#N/A,#N/A,FALSE,"CCTV"}</definedName>
    <definedName name="ELLEN14" hidden="1">{#N/A,#N/A,FALSE,"CCTV"}</definedName>
    <definedName name="ELLEN15" localSheetId="26" hidden="1">{#N/A,#N/A,FALSE,"CCTV"}</definedName>
    <definedName name="ELLEN15" localSheetId="6" hidden="1">{#N/A,#N/A,FALSE,"CCTV"}</definedName>
    <definedName name="ELLEN15" localSheetId="5" hidden="1">{#N/A,#N/A,FALSE,"CCTV"}</definedName>
    <definedName name="ELLEN15" hidden="1">{#N/A,#N/A,FALSE,"CCTV"}</definedName>
    <definedName name="ELLEN16" localSheetId="26" hidden="1">{#N/A,#N/A,FALSE,"CCTV"}</definedName>
    <definedName name="ELLEN16" localSheetId="6" hidden="1">{#N/A,#N/A,FALSE,"CCTV"}</definedName>
    <definedName name="ELLEN16" localSheetId="5" hidden="1">{#N/A,#N/A,FALSE,"CCTV"}</definedName>
    <definedName name="ELLEN16" hidden="1">{#N/A,#N/A,FALSE,"CCTV"}</definedName>
    <definedName name="ELLEN17" localSheetId="26" hidden="1">{#N/A,#N/A,FALSE,"CCTV"}</definedName>
    <definedName name="ELLEN17" localSheetId="6" hidden="1">{#N/A,#N/A,FALSE,"CCTV"}</definedName>
    <definedName name="ELLEN17" localSheetId="5" hidden="1">{#N/A,#N/A,FALSE,"CCTV"}</definedName>
    <definedName name="ELLEN17" hidden="1">{#N/A,#N/A,FALSE,"CCTV"}</definedName>
    <definedName name="ELLEN18" localSheetId="26" hidden="1">{#N/A,#N/A,FALSE,"CCTV"}</definedName>
    <definedName name="ELLEN18" localSheetId="6" hidden="1">{#N/A,#N/A,FALSE,"CCTV"}</definedName>
    <definedName name="ELLEN18" localSheetId="5" hidden="1">{#N/A,#N/A,FALSE,"CCTV"}</definedName>
    <definedName name="ELLEN18" hidden="1">{#N/A,#N/A,FALSE,"CCTV"}</definedName>
    <definedName name="ELLEN19" localSheetId="26" hidden="1">{#N/A,#N/A,FALSE,"CCTV"}</definedName>
    <definedName name="ELLEN19" localSheetId="6" hidden="1">{#N/A,#N/A,FALSE,"CCTV"}</definedName>
    <definedName name="ELLEN19" localSheetId="5" hidden="1">{#N/A,#N/A,FALSE,"CCTV"}</definedName>
    <definedName name="ELLEN19" hidden="1">{#N/A,#N/A,FALSE,"CCTV"}</definedName>
    <definedName name="ELLEN2" localSheetId="26" hidden="1">{#N/A,#N/A,FALSE,"CCTV"}</definedName>
    <definedName name="ELLEN2" localSheetId="6" hidden="1">{#N/A,#N/A,FALSE,"CCTV"}</definedName>
    <definedName name="ELLEN2" localSheetId="5" hidden="1">{#N/A,#N/A,FALSE,"CCTV"}</definedName>
    <definedName name="ELLEN2" hidden="1">{#N/A,#N/A,FALSE,"CCTV"}</definedName>
    <definedName name="ELLEN3" localSheetId="26" hidden="1">{#N/A,#N/A,FALSE,"CCTV"}</definedName>
    <definedName name="ELLEN3" localSheetId="6" hidden="1">{#N/A,#N/A,FALSE,"CCTV"}</definedName>
    <definedName name="ELLEN3" localSheetId="5" hidden="1">{#N/A,#N/A,FALSE,"CCTV"}</definedName>
    <definedName name="ELLEN3" hidden="1">{#N/A,#N/A,FALSE,"CCTV"}</definedName>
    <definedName name="ELLEN4" localSheetId="26" hidden="1">{#N/A,#N/A,FALSE,"CCTV"}</definedName>
    <definedName name="ELLEN4" localSheetId="6" hidden="1">{#N/A,#N/A,FALSE,"CCTV"}</definedName>
    <definedName name="ELLEN4" localSheetId="5" hidden="1">{#N/A,#N/A,FALSE,"CCTV"}</definedName>
    <definedName name="ELLEN4" hidden="1">{#N/A,#N/A,FALSE,"CCTV"}</definedName>
    <definedName name="ELLEN5" localSheetId="26" hidden="1">{#N/A,#N/A,FALSE,"CCTV"}</definedName>
    <definedName name="ELLEN5" localSheetId="6" hidden="1">{#N/A,#N/A,FALSE,"CCTV"}</definedName>
    <definedName name="ELLEN5" localSheetId="5" hidden="1">{#N/A,#N/A,FALSE,"CCTV"}</definedName>
    <definedName name="ELLEN5" hidden="1">{#N/A,#N/A,FALSE,"CCTV"}</definedName>
    <definedName name="ELLEN6" localSheetId="26" hidden="1">{#N/A,#N/A,FALSE,"CCTV"}</definedName>
    <definedName name="ELLEN6" localSheetId="6" hidden="1">{#N/A,#N/A,FALSE,"CCTV"}</definedName>
    <definedName name="ELLEN6" localSheetId="5" hidden="1">{#N/A,#N/A,FALSE,"CCTV"}</definedName>
    <definedName name="ELLEN6" hidden="1">{#N/A,#N/A,FALSE,"CCTV"}</definedName>
    <definedName name="ELLEN7" localSheetId="26" hidden="1">{#N/A,#N/A,FALSE,"CCTV"}</definedName>
    <definedName name="ELLEN7" localSheetId="6" hidden="1">{#N/A,#N/A,FALSE,"CCTV"}</definedName>
    <definedName name="ELLEN7" localSheetId="5" hidden="1">{#N/A,#N/A,FALSE,"CCTV"}</definedName>
    <definedName name="ELLEN7" hidden="1">{#N/A,#N/A,FALSE,"CCTV"}</definedName>
    <definedName name="ELLEN8" localSheetId="26" hidden="1">{#N/A,#N/A,FALSE,"CCTV"}</definedName>
    <definedName name="ELLEN8" localSheetId="6" hidden="1">{#N/A,#N/A,FALSE,"CCTV"}</definedName>
    <definedName name="ELLEN8" localSheetId="5" hidden="1">{#N/A,#N/A,FALSE,"CCTV"}</definedName>
    <definedName name="ELLEN8" hidden="1">{#N/A,#N/A,FALSE,"CCTV"}</definedName>
    <definedName name="ELLEN9" localSheetId="26" hidden="1">{#N/A,#N/A,FALSE,"CCTV"}</definedName>
    <definedName name="ELLEN9" localSheetId="6" hidden="1">{#N/A,#N/A,FALSE,"CCTV"}</definedName>
    <definedName name="ELLEN9" localSheetId="5" hidden="1">{#N/A,#N/A,FALSE,"CCTV"}</definedName>
    <definedName name="ELLEN9" hidden="1">{#N/A,#N/A,FALSE,"CCTV"}</definedName>
    <definedName name="elm">"$#REF!.$#REF!$1969"</definedName>
    <definedName name="Em">#REF!</definedName>
    <definedName name="Em___0">#REF!</definedName>
    <definedName name="Em___13">#REF!</definedName>
    <definedName name="Email">#REF!</definedName>
    <definedName name="emb" hidden="1">{"Execavation",#N/A,FALSE,"furniture (employer)"}</definedName>
    <definedName name="EMB_DEPTH">#REF!</definedName>
    <definedName name="emb_ht">#REF!</definedName>
    <definedName name="Emb_lmc" localSheetId="5">{"'Sheet1'!$A$4386:$N$4591"}</definedName>
    <definedName name="Emb_lmc">{"'Sheet1'!$A$4386:$N$4591"}</definedName>
    <definedName name="Emb_Slope">#REF!</definedName>
    <definedName name="EMB_TOP">#REF!</definedName>
    <definedName name="Emb108a">#REF!</definedName>
    <definedName name="Emb108c">#REF!</definedName>
    <definedName name="EMB4Lane" comment="4 Lane">#REF!*0.7+#REF!*0.3</definedName>
    <definedName name="EMB6Lane" comment="6 Lane">#REF!*0.74+#REF!*0.26</definedName>
    <definedName name="Embank">#REF!</definedName>
    <definedName name="embankavail">#REF!</definedName>
    <definedName name="Embankment">#REF!</definedName>
    <definedName name="Embankment_1">"#REF!"</definedName>
    <definedName name="Embankment_12">"$#REF!.#REF!#REF!"</definedName>
    <definedName name="embankment1">#REF!</definedName>
    <definedName name="EMBL" hidden="1">{"Execavation",#N/A,FALSE,"furniture (employer)"}</definedName>
    <definedName name="EMBSer" comment="Service Road">#REF!</definedName>
    <definedName name="emht">#REF!</definedName>
    <definedName name="EMOL">#REF!</definedName>
    <definedName name="Employee_Absence_Title">#REF!</definedName>
    <definedName name="EMUCK">#REF!</definedName>
    <definedName name="emul"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sion">#REF!</definedName>
    <definedName name="emulsion_1">"#REF!"</definedName>
    <definedName name="emulsion_12">"$#REF!.#REF!#REF!"</definedName>
    <definedName name="ENAMEL">NA()</definedName>
    <definedName name="ENAMEL_1">"#REF!"</definedName>
    <definedName name="ENAMEL_12">"$#REF!.#REF!#REF!"</definedName>
    <definedName name="END">#REF!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SECTN">#REF!</definedName>
    <definedName name="Engineer">#REF!</definedName>
    <definedName name="ENT">#REF!</definedName>
    <definedName name="ENTERTAINMENT__REFRESHMENT_ETC.">#REF!</definedName>
    <definedName name="ENTERTAINMENT__REFRESHMENT_ETC._17">#REF!</definedName>
    <definedName name="environmentalcost">#N/A</definedName>
    <definedName name="environmentalcost_12">#REF!</definedName>
    <definedName name="environmentalcost_18">#REF!</definedName>
    <definedName name="environmentalcost_19">#REF!</definedName>
    <definedName name="eqcbr">#REF!</definedName>
    <definedName name="eqn">"eqn"</definedName>
    <definedName name="equip_ttlcost">#REF!</definedName>
    <definedName name="equipdetail">#REF!</definedName>
    <definedName name="Equipment" localSheetId="5">{"'Sheet1'!$A$4386:$N$4591"}</definedName>
    <definedName name="Equipment">{"'Sheet1'!$A$4386:$N$4591"}</definedName>
    <definedName name="Equipment_List">#REF!</definedName>
    <definedName name="EQUIPMENT_PROPOSED">#REF!</definedName>
    <definedName name="EQUIPSUM">#REF!</definedName>
    <definedName name="Equity">#REF!</definedName>
    <definedName name="er">#REF!</definedName>
    <definedName name="Error.message.01">"Item not found in bill"</definedName>
    <definedName name="Error.message.02">"Item not defined"</definedName>
    <definedName name="Es">#REF!</definedName>
    <definedName name="Es___0">#REF!</definedName>
    <definedName name="Es___13">#REF!</definedName>
    <definedName name="ES_1.4">#REF!</definedName>
    <definedName name="ESC">#REF!</definedName>
    <definedName name="Escalation">#REF!</definedName>
    <definedName name="escl">#REF!</definedName>
    <definedName name="ESh_Wid">#REF!</definedName>
    <definedName name="ESSR1">#REF!</definedName>
    <definedName name="ESSR1_1">"#REF!"</definedName>
    <definedName name="ESSR1_12">"$#REF!.#REF!#REF!"</definedName>
    <definedName name="ESSR10" localSheetId="26">NA()</definedName>
    <definedName name="ESSR10" localSheetId="6">NA()</definedName>
    <definedName name="ESSR10" localSheetId="5">NA()</definedName>
    <definedName name="ESSR10">#REF!</definedName>
    <definedName name="ESSR10_1">"#REF!"</definedName>
    <definedName name="ESSR10_12">"$#REF!.#REF!#REF!"</definedName>
    <definedName name="ESSR11" localSheetId="26">NA()</definedName>
    <definedName name="ESSR11" localSheetId="6">NA()</definedName>
    <definedName name="ESSR11" localSheetId="5">NA()</definedName>
    <definedName name="ESSR11">#REF!</definedName>
    <definedName name="ESSR11_1">"#REF!"</definedName>
    <definedName name="ESSR11_12">"$#REF!.#REF!#REF!"</definedName>
    <definedName name="ESSR12" localSheetId="26">NA()</definedName>
    <definedName name="ESSR12" localSheetId="6">NA()</definedName>
    <definedName name="ESSR12" localSheetId="5">NA()</definedName>
    <definedName name="ESSR12">#REF!</definedName>
    <definedName name="ESSR12_1">"#REF!"</definedName>
    <definedName name="ESSR12_12">"$#REF!.#REF!#REF!"</definedName>
    <definedName name="ESSR13" localSheetId="26">NA()</definedName>
    <definedName name="ESSR13" localSheetId="6">NA()</definedName>
    <definedName name="ESSR13" localSheetId="5">NA()</definedName>
    <definedName name="ESSR13">#REF!</definedName>
    <definedName name="ESSR13_1">"#REF!"</definedName>
    <definedName name="ESSR13_12">"$#REF!.#REF!#REF!"</definedName>
    <definedName name="ESSR2" localSheetId="26">NA()</definedName>
    <definedName name="ESSR2" localSheetId="6">NA()</definedName>
    <definedName name="ESSR2" localSheetId="5">NA()</definedName>
    <definedName name="ESSR2">#REF!</definedName>
    <definedName name="ESSR2_1">"#REF!"</definedName>
    <definedName name="ESSR2_12">"$#REF!.#REF!#REF!"</definedName>
    <definedName name="ESSR3" localSheetId="26">NA()</definedName>
    <definedName name="ESSR3" localSheetId="6">NA()</definedName>
    <definedName name="ESSR3" localSheetId="5">NA()</definedName>
    <definedName name="ESSR3">#REF!</definedName>
    <definedName name="ESSR3_1">"#REF!"</definedName>
    <definedName name="ESSR3_12">"$#REF!.#REF!#REF!"</definedName>
    <definedName name="ESSR4" localSheetId="26">NA()</definedName>
    <definedName name="ESSR4" localSheetId="6">NA()</definedName>
    <definedName name="ESSR4" localSheetId="5">NA()</definedName>
    <definedName name="ESSR4">#REF!</definedName>
    <definedName name="ESSR4_1">"#REF!"</definedName>
    <definedName name="ESSR4_12">"$#REF!.#REF!#REF!"</definedName>
    <definedName name="ESSR5" localSheetId="26">NA()</definedName>
    <definedName name="ESSR5" localSheetId="6">NA()</definedName>
    <definedName name="ESSR5" localSheetId="5">NA()</definedName>
    <definedName name="ESSR5">#REF!</definedName>
    <definedName name="ESSR5_1">"#REF!"</definedName>
    <definedName name="ESSR5_12">"$#REF!.#REF!#REF!"</definedName>
    <definedName name="ESSR6" localSheetId="26">NA()</definedName>
    <definedName name="ESSR6" localSheetId="6">NA()</definedName>
    <definedName name="ESSR6" localSheetId="5">NA()</definedName>
    <definedName name="ESSR6">#REF!</definedName>
    <definedName name="ESSR6_1">"#REF!"</definedName>
    <definedName name="ESSR6_12">"$#REF!.#REF!#REF!"</definedName>
    <definedName name="ESSR7" localSheetId="26">NA()</definedName>
    <definedName name="ESSR7" localSheetId="6">NA()</definedName>
    <definedName name="ESSR7" localSheetId="5">NA()</definedName>
    <definedName name="ESSR7">#REF!</definedName>
    <definedName name="ESSR7_1">"#REF!"</definedName>
    <definedName name="ESSR7_12">"$#REF!.#REF!#REF!"</definedName>
    <definedName name="ESSR8" localSheetId="26">NA()</definedName>
    <definedName name="ESSR8" localSheetId="6">NA()</definedName>
    <definedName name="ESSR8" localSheetId="5">NA()</definedName>
    <definedName name="ESSR8">#REF!</definedName>
    <definedName name="ESSR8_1">"#REF!"</definedName>
    <definedName name="ESSR8_12">"$#REF!.#REF!#REF!"</definedName>
    <definedName name="ESSR9" localSheetId="26">NA()</definedName>
    <definedName name="ESSR9" localSheetId="6">NA()</definedName>
    <definedName name="ESSR9" localSheetId="5">NA()</definedName>
    <definedName name="ESSR9">#REF!</definedName>
    <definedName name="ESSR9_1">"#REF!"</definedName>
    <definedName name="ESSR9_12">"$#REF!.#REF!#REF!"</definedName>
    <definedName name="EST">#REF!</definedName>
    <definedName name="ESTIMATED_COST">#REF!</definedName>
    <definedName name="ESTIMATED_COST_17">#REF!</definedName>
    <definedName name="estsum">#REF!</definedName>
    <definedName name="EstSumM">#REF!</definedName>
    <definedName name="Et">#REF!</definedName>
    <definedName name="Et___0">#REF!</definedName>
    <definedName name="Et___13">#REF!</definedName>
    <definedName name="etc" localSheetId="26" hidden="1">#REF!</definedName>
    <definedName name="etc" localSheetId="6" hidden="1">#REF!</definedName>
    <definedName name="etc" localSheetId="5" hidden="1">#REF!</definedName>
    <definedName name="etc" hidden="1">#REF!</definedName>
    <definedName name="etm">"$#REF!.$#REF!$1965"</definedName>
    <definedName name="ETMS">#REF!</definedName>
    <definedName name="etr">#REF!</definedName>
    <definedName name="etrrr">#REF!</definedName>
    <definedName name="eur">10624</definedName>
    <definedName name="EURINRRATE">#REF!</definedName>
    <definedName name="Euro">#REF!</definedName>
    <definedName name="EV">#REF!</definedName>
    <definedName name="EV__DECIMALSYMBOL__" hidden="1">"."</definedName>
    <definedName name="EV__EVCOM_OPTIONS__" hidden="1">8</definedName>
    <definedName name="EV__EXPOPTIONS__" hidden="1">0</definedName>
    <definedName name="EV__LASTREFTIME__" localSheetId="26">"(GMT+01:00)12/05/2014 19:21:28"</definedName>
    <definedName name="EV__LASTREFTIME__" localSheetId="6">"(GMT+01:00)12/05/2014 19:21:28"</definedName>
    <definedName name="EV__LASTREFTIME__" localSheetId="5">"(GMT+01:00)12/05/2014 19:21:28"</definedName>
    <definedName name="EV__LASTREFTIME__" hidden="1">40280.3830671296</definedName>
    <definedName name="EV__LOCKEDCVW__CONSO_IGAAP" hidden="1">"1,TOTALADJ,LC,C2000,F_TOP,NON_GROUP,ALL_INTERCO,ALL_SEGMENTS,2012.JUN,V100,YTD,"</definedName>
    <definedName name="EV__LOCKEDCVW__CONSO_IGAAP_FINDATA" hidden="1">"1,TOTALADJ,LC,C2000,F_TOP,NON_GROUP,ALL_INTERCO,00000000000000003030,ALL_SEGMENTS,2000.TOTAL,MT,V100,YTD,"</definedName>
    <definedName name="EV__LOCKEDCVW__ICMATCHING_IGAAP" hidden="1">"1,TOTALADJ,C2000,F_TOP,ALL_INTERCO,ALL_SEGMENTS,2000.TOTAL,T_ALLCURR,V100,YTD,"</definedName>
    <definedName name="EV__LOCKEDCVW__OWNERSHIP_IGAAP" hidden="1">"E1,NON_GROUP,ALL_INTERCO,METHOD,2000.TOTAL,V100,PERIODIC,"</definedName>
    <definedName name="EV__LOCKEDCVW__RATE" hidden="1">"AED,AVG,GLOBAL,2000.TOTAL,V100,PERIODIC,"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ALUE">#REF!</definedName>
    <definedName name="ew">#REF!</definedName>
    <definedName name="ew_1">"#REF!"</definedName>
    <definedName name="ew_12">"$#REF!.#REF!#REF!"</definedName>
    <definedName name="Ew_Ex_SLC">#REF!</definedName>
    <definedName name="EW_Fill_SLC">#REF!</definedName>
    <definedName name="ew2w3">#REF!</definedName>
    <definedName name="ewcompact">#REF!</definedName>
    <definedName name="EWdrain">#REF!</definedName>
    <definedName name="ewh">#REF!</definedName>
    <definedName name="ewI">#REF!</definedName>
    <definedName name="EWII">#REF!</definedName>
    <definedName name="EWIII">#REF!</definedName>
    <definedName name="ewo">#REF!</definedName>
    <definedName name="ewrock">#REF!</definedName>
    <definedName name="ews">#REF!</definedName>
    <definedName name="ewsoft">#REF!</definedName>
    <definedName name="EX">#REF!</definedName>
    <definedName name="Ex_CW_Wid">#REF!</definedName>
    <definedName name="EX_DATA">#REF!</definedName>
    <definedName name="ex_len_pier">#REF!</definedName>
    <definedName name="EXA">#REF!</definedName>
    <definedName name="Excavation">#REF!</definedName>
    <definedName name="Excavation_1">"#REF!"</definedName>
    <definedName name="Excavation_12">"$#REF!.#REF!#REF!"</definedName>
    <definedName name="excavationaksb">#REF!</definedName>
    <definedName name="excavationaksbnh">#REF!</definedName>
    <definedName name="excavationakscul">#REF!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cl">#REF!</definedName>
    <definedName name="excavnaksbridge">#REF!</definedName>
    <definedName name="excavnculvert">#REF!</definedName>
    <definedName name="excavnorbridge">#REF!</definedName>
    <definedName name="excavnosculvert">#REF!</definedName>
    <definedName name="excavnroadway">#REF!</definedName>
    <definedName name="Excel" hidden="1">{#N/A,#N/A,FALSE,"Wadhal";#N/A,#N/A,FALSE,"Manglad U-S";#N/A,#N/A,FALSE,"Manglad D-S";#N/A,#N/A,FALSE,"Ratanpur U-S";#N/A,#N/A,FALSE,"Ratanpur D-S";#N/A,#N/A,FALSE,"VI Face"}</definedName>
    <definedName name="Excel_1" localSheetId="26" hidden="1">{#N/A,#N/A,FALSE,"Wadhal";#N/A,#N/A,FALSE,"Manglad U-S";#N/A,#N/A,FALSE,"Manglad D-S";#N/A,#N/A,FALSE,"Ratanpur U-S";#N/A,#N/A,FALSE,"Ratanpur D-S";#N/A,#N/A,FALSE,"VI Face"}</definedName>
    <definedName name="Excel_1" localSheetId="6" hidden="1">{#N/A,#N/A,FALSE,"Wadhal";#N/A,#N/A,FALSE,"Manglad U-S";#N/A,#N/A,FALSE,"Manglad D-S";#N/A,#N/A,FALSE,"Ratanpur U-S";#N/A,#N/A,FALSE,"Ratanpur D-S";#N/A,#N/A,FALSE,"VI Face"}</definedName>
    <definedName name="Excel_1" localSheetId="5" hidden="1">{#N/A,#N/A,FALSE,"Wadhal";#N/A,#N/A,FALSE,"Manglad U-S";#N/A,#N/A,FALSE,"Manglad D-S";#N/A,#N/A,FALSE,"Ratanpur U-S";#N/A,#N/A,FALSE,"Ratanpur D-S";#N/A,#N/A,FALSE,"VI Face"}</definedName>
    <definedName name="Excel_1" hidden="1">{#N/A,#N/A,FALSE,"Wadhal";#N/A,#N/A,FALSE,"Manglad U-S";#N/A,#N/A,FALSE,"Manglad D-S";#N/A,#N/A,FALSE,"Ratanpur U-S";#N/A,#N/A,FALSE,"Ratanpur D-S";#N/A,#N/A,FALSE,"VI Face"}</definedName>
    <definedName name="Excel_2" localSheetId="26" hidden="1">{#N/A,#N/A,FALSE,"Wadhal";#N/A,#N/A,FALSE,"Manglad U-S";#N/A,#N/A,FALSE,"Manglad D-S";#N/A,#N/A,FALSE,"Ratanpur U-S";#N/A,#N/A,FALSE,"Ratanpur D-S";#N/A,#N/A,FALSE,"VI Face"}</definedName>
    <definedName name="Excel_2" localSheetId="6" hidden="1">{#N/A,#N/A,FALSE,"Wadhal";#N/A,#N/A,FALSE,"Manglad U-S";#N/A,#N/A,FALSE,"Manglad D-S";#N/A,#N/A,FALSE,"Ratanpur U-S";#N/A,#N/A,FALSE,"Ratanpur D-S";#N/A,#N/A,FALSE,"VI Face"}</definedName>
    <definedName name="Excel_2" localSheetId="5" hidden="1">{#N/A,#N/A,FALSE,"Wadhal";#N/A,#N/A,FALSE,"Manglad U-S";#N/A,#N/A,FALSE,"Manglad D-S";#N/A,#N/A,FALSE,"Ratanpur U-S";#N/A,#N/A,FALSE,"Ratanpur D-S";#N/A,#N/A,FALSE,"VI Face"}</definedName>
    <definedName name="Excel_2" hidden="1">{#N/A,#N/A,FALSE,"Wadhal";#N/A,#N/A,FALSE,"Manglad U-S";#N/A,#N/A,FALSE,"Manglad D-S";#N/A,#N/A,FALSE,"Ratanpur U-S";#N/A,#N/A,FALSE,"Ratanpur D-S";#N/A,#N/A,FALSE,"VI Face"}</definedName>
    <definedName name="Excel_3" localSheetId="26" hidden="1">{#N/A,#N/A,FALSE,"Wadhal";#N/A,#N/A,FALSE,"Manglad U-S";#N/A,#N/A,FALSE,"Manglad D-S";#N/A,#N/A,FALSE,"Ratanpur U-S";#N/A,#N/A,FALSE,"Ratanpur D-S";#N/A,#N/A,FALSE,"VI Face"}</definedName>
    <definedName name="Excel_3" localSheetId="6" hidden="1">{#N/A,#N/A,FALSE,"Wadhal";#N/A,#N/A,FALSE,"Manglad U-S";#N/A,#N/A,FALSE,"Manglad D-S";#N/A,#N/A,FALSE,"Ratanpur U-S";#N/A,#N/A,FALSE,"Ratanpur D-S";#N/A,#N/A,FALSE,"VI Face"}</definedName>
    <definedName name="Excel_3" localSheetId="5" hidden="1">{#N/A,#N/A,FALSE,"Wadhal";#N/A,#N/A,FALSE,"Manglad U-S";#N/A,#N/A,FALSE,"Manglad D-S";#N/A,#N/A,FALSE,"Ratanpur U-S";#N/A,#N/A,FALSE,"Ratanpur D-S";#N/A,#N/A,FALSE,"VI Face"}</definedName>
    <definedName name="Excel_3" hidden="1">{#N/A,#N/A,FALSE,"Wadhal";#N/A,#N/A,FALSE,"Manglad U-S";#N/A,#N/A,FALSE,"Manglad D-S";#N/A,#N/A,FALSE,"Ratanpur U-S";#N/A,#N/A,FALSE,"Ratanpur D-S";#N/A,#N/A,FALSE,"VI Face"}</definedName>
    <definedName name="Excel_BuiltIn__FilterDatabase">#REF!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1" localSheetId="26">NA()</definedName>
    <definedName name="Excel_BuiltIn__FilterDatabase_11" localSheetId="6">NA()</definedName>
    <definedName name="Excel_BuiltIn__FilterDatabase_11" localSheetId="5">NA()</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6">"#REF!"</definedName>
    <definedName name="Excel_BuiltIn__FilterDatabase_17">"#REF!"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1">#REF!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 localSheetId="26">#REF!</definedName>
    <definedName name="Excel_BuiltIn__FilterDatabase_5" localSheetId="6">#REF!</definedName>
    <definedName name="Excel_BuiltIn__FilterDatabase_5" localSheetId="5">#REF!</definedName>
    <definedName name="Excel_BuiltIn__FilterDatabase_5">'[12]Qty SR'!#REF!</definedName>
    <definedName name="Excel_BuiltIn__FilterDatabase_5_1">#REF!</definedName>
    <definedName name="Excel_BuiltIn__FilterDatabase_6">#REF!</definedName>
    <definedName name="Excel_BuiltIn__FilterDatabase_6_1">#REF!</definedName>
    <definedName name="Excel_BuiltIn__FilterDatabase_7">#REF!</definedName>
    <definedName name="Excel_BuiltIn__FilterDatabase_8">#REF!</definedName>
    <definedName name="Excel_BuiltIn__FilterDatabase_8_1">#REF!</definedName>
    <definedName name="Excel_BuiltIn__FilterDatabase_9">#REF!</definedName>
    <definedName name="Excel_BuiltIn__FilterDatabase_9_1">#REF!</definedName>
    <definedName name="Excel_BuiltIn__FilterDatabase_9_1_1">#REF!</definedName>
    <definedName name="Excel_BuiltIn_Database">"$#REF!.$A$1:$CT$54"</definedName>
    <definedName name="Excel_BuiltIn_Database_12">"$#REF!.#REF!#REF!"</definedName>
    <definedName name="Excel_BuiltIn_Database_7">NA()</definedName>
    <definedName name="Excel_BuiltIn_Print_Area">#REF!</definedName>
    <definedName name="Excel_BuiltIn_Print_Area_0">#REF!</definedName>
    <definedName name="Excel_BuiltIn_Print_Area_1" localSheetId="26">#REF!</definedName>
    <definedName name="Excel_BuiltIn_Print_Area_1" localSheetId="6">#REF!</definedName>
    <definedName name="Excel_BuiltIn_Print_Area_1" localSheetId="5">#REF!</definedName>
    <definedName name="Excel_BuiltIn_Print_Area_1">#REF!</definedName>
    <definedName name="Excel_BuiltIn_Print_Area_1_1" localSheetId="26">#REF!</definedName>
    <definedName name="Excel_BuiltIn_Print_Area_1_1" localSheetId="6">#REF!</definedName>
    <definedName name="Excel_BuiltIn_Print_Area_1_1" localSheetId="5">#REF!</definedName>
    <definedName name="Excel_BuiltIn_Print_Area_1_1">#REF!</definedName>
    <definedName name="Excel_BuiltIn_Print_Area_1_1_1" localSheetId="26">#REF!</definedName>
    <definedName name="Excel_BuiltIn_Print_Area_1_1_1" localSheetId="6">#REF!</definedName>
    <definedName name="Excel_BuiltIn_Print_Area_1_1_1" localSheetId="5">#REF!</definedName>
    <definedName name="Excel_BuiltIn_Print_Area_1_1_1">#REF!</definedName>
    <definedName name="Excel_BuiltIn_Print_Area_1_1_1_1" localSheetId="26">#REF!</definedName>
    <definedName name="Excel_BuiltIn_Print_Area_1_1_1_1" localSheetId="6">#REF!</definedName>
    <definedName name="Excel_BuiltIn_Print_Area_1_1_1_1" localSheetId="5">#REF!</definedName>
    <definedName name="Excel_BuiltIn_Print_Area_1_1_1_1">"$#REF!.$#REF!$#REF!"</definedName>
    <definedName name="Excel_BuiltIn_Print_Area_1_1_1_1_1">"$#REF!.$#REF!$#REF!"</definedName>
    <definedName name="Excel_BuiltIn_Print_Area_1_1_1_20">#REF!</definedName>
    <definedName name="Excel_BuiltIn_Print_Area_1_1_20">#REF!</definedName>
    <definedName name="Excel_BuiltIn_Print_Area_1_2">"$#REF!.$#REF!$#REF!"</definedName>
    <definedName name="Excel_BuiltIn_Print_Area_1_3">"$#REF!.$#REF!$#REF!"</definedName>
    <definedName name="Excel_BuiltIn_Print_Area_1_7">"$#REF!.$#REF!$#REF!"</definedName>
    <definedName name="Excel_BuiltIn_Print_Area_10">#REF!</definedName>
    <definedName name="Excel_BuiltIn_Print_Area_10_1">#REF!</definedName>
    <definedName name="Excel_BuiltIn_Print_Area_10_1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_1">#REF!</definedName>
    <definedName name="Excel_BuiltIn_Print_Area_14_1">#REF!</definedName>
    <definedName name="Excel_BuiltIn_Print_Area_15">#REF!</definedName>
    <definedName name="Excel_BuiltIn_Print_Area_15_1">#REF!</definedName>
    <definedName name="Excel_BuiltIn_Print_Area_15_1_1">#REF!</definedName>
    <definedName name="Excel_BuiltIn_Print_Area_15_1_1_1">#REF!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8_1">#REF!</definedName>
    <definedName name="Excel_BuiltIn_Print_Area_19_1">#REF!</definedName>
    <definedName name="Excel_BuiltIn_Print_Area_2" localSheetId="26">#REF!</definedName>
    <definedName name="Excel_BuiltIn_Print_Area_2" localSheetId="6">#REF!</definedName>
    <definedName name="Excel_BuiltIn_Print_Area_2" localSheetId="5">#REF!</definedName>
    <definedName name="Excel_BuiltIn_Print_Area_2">#REF!</definedName>
    <definedName name="Excel_BuiltIn_Print_Area_2_1" localSheetId="26">#REF!</definedName>
    <definedName name="Excel_BuiltIn_Print_Area_2_1" localSheetId="6">#REF!</definedName>
    <definedName name="Excel_BuiltIn_Print_Area_2_1" localSheetId="5">#REF!</definedName>
    <definedName name="Excel_BuiltIn_Print_Area_2_1">#REF!</definedName>
    <definedName name="Excel_BuiltIn_Print_Area_2_1_1">#REF!</definedName>
    <definedName name="Excel_BuiltIn_Print_Area_2_1_1_1">"$#REF!.$#REF!$#REF!"</definedName>
    <definedName name="Excel_BuiltIn_Print_Area_2_1_1_1_1">"$#REF!.$#REF!$#REF!"</definedName>
    <definedName name="Excel_BuiltIn_Print_Area_2_2">"$#REF!.$#REF!$#REF!"</definedName>
    <definedName name="Excel_BuiltIn_Print_Area_2_3">"$#REF!.$#REF!$#REF!"</definedName>
    <definedName name="Excel_BuiltIn_Print_Area_2_7">"$#REF!.$#REF!$#REF!"</definedName>
    <definedName name="Excel_BuiltIn_Print_Area_20">#REF!</definedName>
    <definedName name="Excel_BuiltIn_Print_Area_20_1">#REF!</definedName>
    <definedName name="Excel_BuiltIn_Print_Area_21_1">#REF!</definedName>
    <definedName name="Excel_BuiltIn_Print_Area_22_1">#REF!</definedName>
    <definedName name="Excel_BuiltIn_Print_Area_23">#REF!</definedName>
    <definedName name="Excel_BuiltIn_Print_Area_23_1">#REF!</definedName>
    <definedName name="Excel_BuiltIn_Print_Area_24">#REF!</definedName>
    <definedName name="Excel_BuiltIn_Print_Area_24_1">#REF!</definedName>
    <definedName name="Excel_BuiltIn_Print_Area_25_1">#REF!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_1" localSheetId="26">#REF!</definedName>
    <definedName name="Excel_BuiltIn_Print_Area_3_1" localSheetId="6">#REF!</definedName>
    <definedName name="Excel_BuiltIn_Print_Area_3_1" localSheetId="5">#REF!</definedName>
    <definedName name="Excel_BuiltIn_Print_Area_3_1">#REF!</definedName>
    <definedName name="Excel_BuiltIn_Print_Area_3_1_1" localSheetId="26">#REF!</definedName>
    <definedName name="Excel_BuiltIn_Print_Area_3_1_1" localSheetId="6">#REF!</definedName>
    <definedName name="Excel_BuiltIn_Print_Area_3_1_1" localSheetId="5">#REF!</definedName>
    <definedName name="Excel_BuiltIn_Print_Area_3_1_1">"'file:///C:/Documents%20and%20Settings/viral.soni/Desktop/Sanghi/Sanghi%20quotes%20&amp;%20policies/Insurance%20Policies%20Sanghi.xls'#$'Latest Status-SIL'.$A$1"</definedName>
    <definedName name="Excel_BuiltIn_Print_Area_3_1_1_1" localSheetId="26">#REF!</definedName>
    <definedName name="Excel_BuiltIn_Print_Area_3_1_1_1" localSheetId="6">#REF!</definedName>
    <definedName name="Excel_BuiltIn_Print_Area_3_1_1_1" localSheetId="5">#REF!</definedName>
    <definedName name="Excel_BuiltIn_Print_Area_3_1_1_1">"'file:///C:/Documents%20and%20Settings/viral.soni/Desktop/Sanghi/Sanghi%20quotes%20&amp;%20policies/Insurance%20Policies%20Sanghi.xls'#$'Latest Status-SIL'.$A$1"</definedName>
    <definedName name="Excel_BuiltIn_Print_Area_3_1_1_2">"'file:///C:/Documents%20and%20Settings/viral.soni/Desktop/Sanghi/Sanghi%20quotes%20&amp;%20policies/Insurance%20Policies%20Sanghi.xls'#$'Latest Status-SIL'.$A$1"</definedName>
    <definedName name="Excel_BuiltIn_Print_Area_3_1_1_3">"'file:///C:/Documents%20and%20Settings/viral.soni/Desktop/Sanghi/Sanghi%20quotes%20&amp;%20policies/Insurance%20Policies%20Sanghi.xls'#$'Latest Status-SIL'.$A$1"</definedName>
    <definedName name="Excel_BuiltIn_Print_Area_3_1_1_7">"'file:///C:/Documents%20and%20Settings/viral.soni/Desktop/Sanghi/Sanghi%20quotes%20&amp;%20policies/Insurance%20Policies%20Sanghi.xls'#$'Latest Status-SIL'.$A$1"</definedName>
    <definedName name="Excel_BuiltIn_Print_Area_3_1_6">#REF!</definedName>
    <definedName name="Excel_BuiltIn_Print_Area_30">#REF!</definedName>
    <definedName name="Excel_BuiltIn_Print_Area_31">#REF!</definedName>
    <definedName name="Excel_BuiltIn_Print_Area_4">"$#REF!.$A$2:$H$15"</definedName>
    <definedName name="Excel_BuiltIn_Print_Area_4_1" localSheetId="26">#REF!</definedName>
    <definedName name="Excel_BuiltIn_Print_Area_4_1" localSheetId="6">#REF!</definedName>
    <definedName name="Excel_BuiltIn_Print_Area_4_1" localSheetId="5">#REF!</definedName>
    <definedName name="Excel_BuiltIn_Print_Area_4_1">"$#REF!.$A$2:$H$15"</definedName>
    <definedName name="Excel_BuiltIn_Print_Area_4_1_1">#REF!</definedName>
    <definedName name="Excel_BuiltIn_Print_Area_4_1_1_1">#REF!</definedName>
    <definedName name="Excel_BuiltIn_Print_Area_5">"$#REF!.$A$2:$E$64"</definedName>
    <definedName name="Excel_BuiltIn_Print_Area_5_1">#REF!</definedName>
    <definedName name="Excel_BuiltIn_Print_Area_5_1_20">#REF!</definedName>
    <definedName name="Excel_BuiltIn_Print_Area_6" localSheetId="26">#REF!</definedName>
    <definedName name="Excel_BuiltIn_Print_Area_6" localSheetId="6">#REF!</definedName>
    <definedName name="Excel_BuiltIn_Print_Area_6" localSheetId="5">#REF!</definedName>
    <definedName name="Excel_BuiltIn_Print_Area_6">"$#REF!.$B$2:$Q$28"</definedName>
    <definedName name="Excel_BuiltIn_Print_Area_6_1" localSheetId="26">#REF!</definedName>
    <definedName name="Excel_BuiltIn_Print_Area_6_1" localSheetId="6">#REF!</definedName>
    <definedName name="Excel_BuiltIn_Print_Area_6_1" localSheetId="5">#REF!</definedName>
    <definedName name="Excel_BuiltIn_Print_Area_6_1">"$#REF!.$B$2:$Q$28"</definedName>
    <definedName name="Excel_BuiltIn_Print_Area_6_5">#REF!</definedName>
    <definedName name="Excel_BuiltIn_Print_Area_66">#REF!</definedName>
    <definedName name="Excel_BuiltIn_Print_Area_68">#REF!</definedName>
    <definedName name="Excel_BuiltIn_Print_Area_7" localSheetId="26">#REF!</definedName>
    <definedName name="Excel_BuiltIn_Print_Area_7" localSheetId="6">#REF!</definedName>
    <definedName name="Excel_BuiltIn_Print_Area_7" localSheetId="5">#REF!</definedName>
    <definedName name="Excel_BuiltIn_Print_Area_7">"$#REF!.$B$2:$H$20"</definedName>
    <definedName name="Excel_BuiltIn_Print_Area_7_1" localSheetId="26">#REF!</definedName>
    <definedName name="Excel_BuiltIn_Print_Area_7_1" localSheetId="6">#REF!</definedName>
    <definedName name="Excel_BuiltIn_Print_Area_7_1" localSheetId="5">#REF!</definedName>
    <definedName name="Excel_BuiltIn_Print_Area_7_1">"$#REF!.$B$2:$H$20"</definedName>
    <definedName name="Excel_BuiltIn_Print_Area_7_1_1_1">#REF!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1_1_1">#REF!</definedName>
    <definedName name="Excel_BuiltIn_Print_Area_9">#REF!</definedName>
    <definedName name="Excel_BuiltIn_Print_Area_9_1">#REF!</definedName>
    <definedName name="Excel_BuiltIn_Print_Titles">#REF!</definedName>
    <definedName name="Excel_BuiltIn_Print_Titles_11">NA()</definedName>
    <definedName name="Excel_BuiltIn_Print_Titles_11_1">#REF!</definedName>
    <definedName name="Excel_BuiltIn_Print_Titles_12">NA()</definedName>
    <definedName name="Excel_BuiltIn_Print_Titles_17">#REF!</definedName>
    <definedName name="Excel_BuiltIn_Print_Titles_2_1">#REF!</definedName>
    <definedName name="Excel_BuiltIn_Print_Titles_2_1_1">(#REF!,#REF!)</definedName>
    <definedName name="Excel_BuiltIn_Print_Titles_2_1_1_1">(#REF!,#REF!)</definedName>
    <definedName name="Excel_BuiltIn_Print_Titles_20">#REF!</definedName>
    <definedName name="Excel_BuiltIn_Print_Titles_23">#REF!</definedName>
    <definedName name="Excel_BuiltIn_Print_Titles_3" localSheetId="26">#REF!</definedName>
    <definedName name="Excel_BuiltIn_Print_Titles_3" localSheetId="6">#REF!</definedName>
    <definedName name="Excel_BuiltIn_Print_Titles_3" localSheetId="5">#REF!</definedName>
    <definedName name="Excel_BuiltIn_Print_Titles_3">"'file:///C:/Documents%20and%20Settings/viral.soni/Desktop/Sanghi/Sanghi%20quotes%20&amp;%20policies/Insurance%20Policies%20Sanghi.xls'#$'Latest Status-SIL'.$A$1"</definedName>
    <definedName name="Excel_BuiltIn_Print_Titles_3_1" localSheetId="26">(#REF!,#REF!)</definedName>
    <definedName name="Excel_BuiltIn_Print_Titles_3_1" localSheetId="6">(#REF!,#REF!)</definedName>
    <definedName name="Excel_BuiltIn_Print_Titles_3_1" localSheetId="5">(#REF!,#REF!)</definedName>
    <definedName name="Excel_BuiltIn_Print_Titles_3_1">('[13]Qty MCW'!$A$1:$G$65531,'[13]Qty MCW'!$A$1:$IV$3)</definedName>
    <definedName name="Excel_BuiltIn_Print_Titles_3_1_1" localSheetId="26">#REF!</definedName>
    <definedName name="Excel_BuiltIn_Print_Titles_3_1_1" localSheetId="6">#REF!</definedName>
    <definedName name="Excel_BuiltIn_Print_Titles_3_1_1" localSheetId="5">#REF!</definedName>
    <definedName name="Excel_BuiltIn_Print_Titles_3_1_1">('[13]Qty MCW'!$A$1:$G$65508,'[13]Qty MCW'!$A$1:$IV$3)</definedName>
    <definedName name="Excel_BuiltIn_Print_Titles_3_1_1_1">(#REF!,#REF!)</definedName>
    <definedName name="Excel_BuiltIn_Print_Titles_3_1_1_1_1">(#REF!,#REF!)</definedName>
    <definedName name="Excel_BuiltIn_Print_Titles_3_1_6">(#REF!,#REF!)</definedName>
    <definedName name="Excel_BuiltIn_Print_Titles_3_2">"'file:///C:/Documents%20and%20Settings/viral.soni/Desktop/Sanghi/Sanghi%20quotes%20&amp;%20policies/Insurance%20Policies%20Sanghi.xls'#$'Latest Status-SIL'.$A$1"</definedName>
    <definedName name="Excel_BuiltIn_Print_Titles_3_3">"'file:///C:/Documents%20and%20Settings/viral.soni/Desktop/Sanghi/Sanghi%20quotes%20&amp;%20policies/Insurance%20Policies%20Sanghi.xls'#$'Latest Status-SIL'.$A$1"</definedName>
    <definedName name="Excel_BuiltIn_Print_Titles_3_7">"'file:///C:/Documents%20and%20Settings/viral.soni/Desktop/Sanghi/Sanghi%20quotes%20&amp;%20policies/Insurance%20Policies%20Sanghi.xls'#$'Latest Status-SIL'.$A$1"</definedName>
    <definedName name="Excel_BuiltIn_Print_Titles_4">#REF!</definedName>
    <definedName name="Excel_BuiltIn_Print_Titles_4_1">#REF!</definedName>
    <definedName name="Excel_BuiltIn_Print_Titles_5_1">(#REF!,#REF!)</definedName>
    <definedName name="Excel_BuiltIn_Print_Titles_6">(#REF!,#REF!)</definedName>
    <definedName name="Excel_BuiltIn_Print_Titles_6_1" localSheetId="26">(#REF!,#REF!)</definedName>
    <definedName name="Excel_BuiltIn_Print_Titles_6_1" localSheetId="6">(#REF!,#REF!)</definedName>
    <definedName name="Excel_BuiltIn_Print_Titles_6_1" localSheetId="5">(#REF!,#REF!)</definedName>
    <definedName name="Excel_BuiltIn_Print_Titles_6_1">('[13]Qty SR'!$A$1:$F$65512,'[13]Qty SR'!$A$1:$IV$3)</definedName>
    <definedName name="Excel_BuiltIn_Print_Titles_66">#REF!</definedName>
    <definedName name="Excel_BuiltIn_Print_Titles_7">#REF!</definedName>
    <definedName name="Excel_BuiltIn_Print_Titles_7_1">(#REF!,#REF!)</definedName>
    <definedName name="Excel_BuiltIn_Print_Titles_8">#REF!</definedName>
    <definedName name="Excel_BuiltIn_Print_Titles_8_1">#REF!</definedName>
    <definedName name="Excel_BuiltIn_Print_Titles_8_17">#REF!</definedName>
    <definedName name="Excel_BuiltIn_Print_Titles_9">#REF!</definedName>
    <definedName name="Excel_BuiltIn_Print_Titles_9_17">#REF!</definedName>
    <definedName name="Exchange_Parity">#REF!</definedName>
    <definedName name="EXCVN">#REF!</definedName>
    <definedName name="EXCVN_1">"#REF!"</definedName>
    <definedName name="EXCVN_12">"$#REF!.#REF!#REF!"</definedName>
    <definedName name="excvnbridgeakspcc">#REF!</definedName>
    <definedName name="EXGRATIA">#REF!</definedName>
    <definedName name="existingtcs">#REF!</definedName>
    <definedName name="exit" hidden="1">{#N/A,#N/A,FALSE,"MODULE3"}</definedName>
    <definedName name="exit_1" localSheetId="26" hidden="1">{#N/A,#N/A,FALSE,"MODULE3"}</definedName>
    <definedName name="exit_1" localSheetId="6" hidden="1">{#N/A,#N/A,FALSE,"MODULE3"}</definedName>
    <definedName name="exit_1" localSheetId="5" hidden="1">{#N/A,#N/A,FALSE,"MODULE3"}</definedName>
    <definedName name="exit_1" hidden="1">{#N/A,#N/A,FALSE,"MODULE3"}</definedName>
    <definedName name="exit_2" localSheetId="26" hidden="1">{#N/A,#N/A,FALSE,"MODULE3"}</definedName>
    <definedName name="exit_2" localSheetId="6" hidden="1">{#N/A,#N/A,FALSE,"MODULE3"}</definedName>
    <definedName name="exit_2" localSheetId="5" hidden="1">{#N/A,#N/A,FALSE,"MODULE3"}</definedName>
    <definedName name="exit_2" hidden="1">{#N/A,#N/A,FALSE,"MODULE3"}</definedName>
    <definedName name="exit_3" localSheetId="26" hidden="1">{#N/A,#N/A,FALSE,"MODULE3"}</definedName>
    <definedName name="exit_3" localSheetId="6" hidden="1">{#N/A,#N/A,FALSE,"MODULE3"}</definedName>
    <definedName name="exit_3" localSheetId="5" hidden="1">{#N/A,#N/A,FALSE,"MODULE3"}</definedName>
    <definedName name="exit_3" hidden="1">{#N/A,#N/A,FALSE,"MODULE3"}</definedName>
    <definedName name="exp.joint12">#REF!</definedName>
    <definedName name="exp.joint20">#REF!</definedName>
    <definedName name="exp.joints">#REF!</definedName>
    <definedName name="EXP.JTS">#REF!</definedName>
    <definedName name="expansionjoints">#REF!</definedName>
    <definedName name="Expected_balance">#REF!</definedName>
    <definedName name="expenjnt12nh">#REF!</definedName>
    <definedName name="Expense">#REF!</definedName>
    <definedName name="EXPENSEMARKUP">#REF!</definedName>
    <definedName name="expjoint">#REF!</definedName>
    <definedName name="expnjnt12">#REF!</definedName>
    <definedName name="expnjnt12c">#REF!</definedName>
    <definedName name="expnjnt12dm">#REF!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#REF!</definedName>
    <definedName name="Exreco">#REF!</definedName>
    <definedName name="exst">#REF!</definedName>
    <definedName name="EXTERNL_PLASTER">NA()</definedName>
    <definedName name="EXTERNL_PLASTER_1">"#REF!"</definedName>
    <definedName name="EXTERNL_PLASTER_12">"$#REF!.#REF!#REF!"</definedName>
    <definedName name="Extra_Pay">#REF!</definedName>
    <definedName name="_xlnm.Extract">#REF!</definedName>
    <definedName name="Extras">#REF!</definedName>
    <definedName name="exvnroadway">#REF!</definedName>
    <definedName name="F" localSheetId="26">#REF!</definedName>
    <definedName name="F" localSheetId="6">#REF!</definedName>
    <definedName name="F" localSheetId="5">#REF!</definedName>
    <definedName name="F">[10]Section_by_layers_old!$A$10:$A$29</definedName>
    <definedName name="f.">#REF!</definedName>
    <definedName name="F.A." localSheetId="26" hidden="1">{#N/A,#N/A,FALSE,"Aging Summary";#N/A,#N/A,FALSE,"Ratio Analysis";#N/A,#N/A,FALSE,"Test 120 Day Accts";#N/A,#N/A,FALSE,"Tickmarks"}</definedName>
    <definedName name="F.A." localSheetId="6" hidden="1">{#N/A,#N/A,FALSE,"Aging Summary";#N/A,#N/A,FALSE,"Ratio Analysis";#N/A,#N/A,FALSE,"Test 120 Day Accts";#N/A,#N/A,FALSE,"Tickmarks"}</definedName>
    <definedName name="F.A." localSheetId="5" hidden="1">{#N/A,#N/A,FALSE,"Aging Summary";#N/A,#N/A,FALSE,"Ratio Analysis";#N/A,#N/A,FALSE,"Test 120 Day Accts";#N/A,#N/A,FALSE,"Tickmarks"}</definedName>
    <definedName name="F.A." hidden="1">{#N/A,#N/A,FALSE,"Aging Summary";#N/A,#N/A,FALSE,"Ratio Analysis";#N/A,#N/A,FALSE,"Test 120 Day Accts";#N/A,#N/A,FALSE,"Tickmarks"}</definedName>
    <definedName name="F___0">#REF!</definedName>
    <definedName name="F_40">#REF!</definedName>
    <definedName name="F_41">#REF!</definedName>
    <definedName name="F_CODE">#N/A</definedName>
    <definedName name="f_CON">#REF!</definedName>
    <definedName name="F_DESC">#N/A</definedName>
    <definedName name="F_LVL">#N/A</definedName>
    <definedName name="F_PAGE">#N/A</definedName>
    <definedName name="F_REMK">#N/A</definedName>
    <definedName name="F_SEQ">#N/A</definedName>
    <definedName name="F_SIZE">#N/A</definedName>
    <definedName name="F_UNIT">#N/A</definedName>
    <definedName name="F1F">#REF!</definedName>
    <definedName name="F2F">#REF!</definedName>
    <definedName name="F3F">#REF!</definedName>
    <definedName name="F4555.">#REF!</definedName>
    <definedName name="fa">35.31*15</definedName>
    <definedName name="FabricatedTMT">#REF!</definedName>
    <definedName name="FAC">#REF!</definedName>
    <definedName name="facia" localSheetId="26">NA()</definedName>
    <definedName name="facia" localSheetId="6">NA()</definedName>
    <definedName name="facia" localSheetId="5">NA()</definedName>
    <definedName name="facia">#REF!</definedName>
    <definedName name="facia_1">"#REF!"</definedName>
    <definedName name="facia_12">"$#REF!.#REF!#REF!"</definedName>
    <definedName name="faciaf">#REF!</definedName>
    <definedName name="faciaff">#REF!</definedName>
    <definedName name="faciafs">#REF!</definedName>
    <definedName name="faciag">#REF!</definedName>
    <definedName name="faciags">#REF!</definedName>
    <definedName name="facias">#REF!</definedName>
    <definedName name="faciastone" localSheetId="26">NA()</definedName>
    <definedName name="faciastone" localSheetId="6">NA()</definedName>
    <definedName name="faciastone" localSheetId="5">NA()</definedName>
    <definedName name="faciastone">'[2]Material '!$G$51</definedName>
    <definedName name="faciat">#REF!</definedName>
    <definedName name="Factor">#REF!</definedName>
    <definedName name="Facturado">#REF!</definedName>
    <definedName name="fafafaf">#REF!</definedName>
    <definedName name="FALGBRK">#REF!</definedName>
    <definedName name="faltu">#REF!</definedName>
    <definedName name="faltu1">#REF!</definedName>
    <definedName name="fasdf" localSheetId="26" hidden="1">{#N/A,#N/A,FALSE,"MODULE3"}</definedName>
    <definedName name="fasdf" localSheetId="6" hidden="1">{#N/A,#N/A,FALSE,"MODULE3"}</definedName>
    <definedName name="fasdf" localSheetId="5" hidden="1">{#N/A,#N/A,FALSE,"MODULE3"}</definedName>
    <definedName name="fasdf" hidden="1">{#N/A,#N/A,FALSE,"MODULE3"}</definedName>
    <definedName name="Fax">#REF!</definedName>
    <definedName name="Fb">#REF!</definedName>
    <definedName name="FBT">#REF!</definedName>
    <definedName name="fc">#REF!</definedName>
    <definedName name="fck">#REF!</definedName>
    <definedName name="FCode" hidden="1">#REF!</definedName>
    <definedName name="Fcost">5%</definedName>
    <definedName name="fct">#REF!</definedName>
    <definedName name="FCTcurex">#REF!</definedName>
    <definedName name="fd">#REF!</definedName>
    <definedName name="fdf">#REF!</definedName>
    <definedName name="fdiccapgain">#REF!</definedName>
    <definedName name="fdl">#REF!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NBC" comment="Box Culvert">#REF!*1.19565217391304</definedName>
    <definedName name="FDP_0_1_aSrv" localSheetId="26" hidden="1">#REF!</definedName>
    <definedName name="FDP_0_1_aSrv" localSheetId="6" hidden="1">#REF!</definedName>
    <definedName name="FDP_0_1_aSrv" localSheetId="5" hidden="1">#REF!</definedName>
    <definedName name="FDP_0_1_aSrv" hidden="1">#REF!</definedName>
    <definedName name="FDP_100_1_aSrv" localSheetId="26" hidden="1">#REF!</definedName>
    <definedName name="FDP_100_1_aSrv" localSheetId="6" hidden="1">#REF!</definedName>
    <definedName name="FDP_100_1_aSrv" localSheetId="5" hidden="1">#REF!</definedName>
    <definedName name="FDP_100_1_aSrv" hidden="1">#REF!</definedName>
    <definedName name="FDP_101_1_aSrv" localSheetId="26" hidden="1">#REF!</definedName>
    <definedName name="FDP_101_1_aSrv" localSheetId="6" hidden="1">#REF!</definedName>
    <definedName name="FDP_101_1_aSrv" localSheetId="5" hidden="1">#REF!</definedName>
    <definedName name="FDP_101_1_aSrv" hidden="1">#REF!</definedName>
    <definedName name="FDP_102_1_aSrv" localSheetId="26" hidden="1">#REF!</definedName>
    <definedName name="FDP_102_1_aSrv" localSheetId="6" hidden="1">#REF!</definedName>
    <definedName name="FDP_102_1_aSrv" localSheetId="5" hidden="1">#REF!</definedName>
    <definedName name="FDP_102_1_aSrv" hidden="1">#REF!</definedName>
    <definedName name="FDP_103_1_aSrv" localSheetId="26" hidden="1">#REF!</definedName>
    <definedName name="FDP_103_1_aSrv" localSheetId="6" hidden="1">#REF!</definedName>
    <definedName name="FDP_103_1_aSrv" localSheetId="5" hidden="1">#REF!</definedName>
    <definedName name="FDP_103_1_aSrv" hidden="1">#REF!</definedName>
    <definedName name="FDP_104_1_aSrv" localSheetId="26" hidden="1">#REF!</definedName>
    <definedName name="FDP_104_1_aSrv" localSheetId="6" hidden="1">#REF!</definedName>
    <definedName name="FDP_104_1_aSrv" localSheetId="5" hidden="1">#REF!</definedName>
    <definedName name="FDP_104_1_aSrv" hidden="1">#REF!</definedName>
    <definedName name="FDP_12_1_aDrv" localSheetId="26" hidden="1">#REF!</definedName>
    <definedName name="FDP_12_1_aDrv" localSheetId="6" hidden="1">#REF!</definedName>
    <definedName name="FDP_12_1_aDrv" localSheetId="5" hidden="1">#REF!</definedName>
    <definedName name="FDP_12_1_aDrv" hidden="1">#REF!</definedName>
    <definedName name="FDP_13_1_aDrv" localSheetId="26" hidden="1">#REF!</definedName>
    <definedName name="FDP_13_1_aDrv" localSheetId="6" hidden="1">#REF!</definedName>
    <definedName name="FDP_13_1_aDrv" localSheetId="5" hidden="1">#REF!</definedName>
    <definedName name="FDP_13_1_aDrv" hidden="1">#REF!</definedName>
    <definedName name="FDP_14_1_aDrv" localSheetId="26" hidden="1">#REF!</definedName>
    <definedName name="FDP_14_1_aDrv" localSheetId="6" hidden="1">#REF!</definedName>
    <definedName name="FDP_14_1_aDrv" localSheetId="5" hidden="1">#REF!</definedName>
    <definedName name="FDP_14_1_aDrv" hidden="1">#REF!</definedName>
    <definedName name="FDP_15_1_aUrv" localSheetId="26" hidden="1">#REF!</definedName>
    <definedName name="FDP_15_1_aUrv" localSheetId="6" hidden="1">#REF!</definedName>
    <definedName name="FDP_15_1_aUrv" localSheetId="5" hidden="1">#REF!</definedName>
    <definedName name="FDP_15_1_aUrv" hidden="1">#REF!</definedName>
    <definedName name="FDP_17_1_aSrv" localSheetId="26" hidden="1">#REF!</definedName>
    <definedName name="FDP_17_1_aSrv" localSheetId="6" hidden="1">#REF!</definedName>
    <definedName name="FDP_17_1_aSrv" localSheetId="5" hidden="1">#REF!</definedName>
    <definedName name="FDP_17_1_aSrv" hidden="1">#REF!</definedName>
    <definedName name="FDP_19_1_aDrv" localSheetId="26" hidden="1">#REF!</definedName>
    <definedName name="FDP_19_1_aDrv" localSheetId="6" hidden="1">#REF!</definedName>
    <definedName name="FDP_19_1_aDrv" localSheetId="5" hidden="1">#REF!</definedName>
    <definedName name="FDP_19_1_aDrv" hidden="1">#REF!</definedName>
    <definedName name="FDP_2_1_aSrv" localSheetId="26" hidden="1">#REF!</definedName>
    <definedName name="FDP_2_1_aSrv" localSheetId="6" hidden="1">#REF!</definedName>
    <definedName name="FDP_2_1_aSrv" localSheetId="5" hidden="1">#REF!</definedName>
    <definedName name="FDP_2_1_aSrv" hidden="1">#REF!</definedName>
    <definedName name="FDP_20_1_aDrv" localSheetId="26" hidden="1">#REF!</definedName>
    <definedName name="FDP_20_1_aDrv" localSheetId="6" hidden="1">#REF!</definedName>
    <definedName name="FDP_20_1_aDrv" localSheetId="5" hidden="1">#REF!</definedName>
    <definedName name="FDP_20_1_aDrv" hidden="1">#REF!</definedName>
    <definedName name="FDP_21_1_aDrv" localSheetId="26" hidden="1">#REF!</definedName>
    <definedName name="FDP_21_1_aDrv" localSheetId="6" hidden="1">#REF!</definedName>
    <definedName name="FDP_21_1_aDrv" localSheetId="5" hidden="1">#REF!</definedName>
    <definedName name="FDP_21_1_aDrv" hidden="1">#REF!</definedName>
    <definedName name="FDP_22_1_aDrv" localSheetId="26" hidden="1">#REF!</definedName>
    <definedName name="FDP_22_1_aDrv" localSheetId="6" hidden="1">#REF!</definedName>
    <definedName name="FDP_22_1_aDrv" localSheetId="5" hidden="1">#REF!</definedName>
    <definedName name="FDP_22_1_aDrv" hidden="1">#REF!</definedName>
    <definedName name="FDP_23_1_aDrv" localSheetId="26" hidden="1">#REF!</definedName>
    <definedName name="FDP_23_1_aDrv" localSheetId="6" hidden="1">#REF!</definedName>
    <definedName name="FDP_23_1_aDrv" localSheetId="5" hidden="1">#REF!</definedName>
    <definedName name="FDP_23_1_aDrv" hidden="1">#REF!</definedName>
    <definedName name="FDP_24_1_aDrv" localSheetId="26" hidden="1">#REF!</definedName>
    <definedName name="FDP_24_1_aDrv" localSheetId="6" hidden="1">#REF!</definedName>
    <definedName name="FDP_24_1_aDrv" localSheetId="5" hidden="1">#REF!</definedName>
    <definedName name="FDP_24_1_aDrv" hidden="1">#REF!</definedName>
    <definedName name="FDP_25_1_aUrv" localSheetId="26" hidden="1">#REF!</definedName>
    <definedName name="FDP_25_1_aUrv" localSheetId="6" hidden="1">#REF!</definedName>
    <definedName name="FDP_25_1_aUrv" localSheetId="5" hidden="1">#REF!</definedName>
    <definedName name="FDP_25_1_aUrv" hidden="1">#REF!</definedName>
    <definedName name="FDP_26_1_aSrv" localSheetId="26" hidden="1">#REF!</definedName>
    <definedName name="FDP_26_1_aSrv" localSheetId="6" hidden="1">#REF!</definedName>
    <definedName name="FDP_26_1_aSrv" localSheetId="5" hidden="1">#REF!</definedName>
    <definedName name="FDP_26_1_aSrv" hidden="1">#REF!</definedName>
    <definedName name="FDP_27_1_aUrv" localSheetId="26" hidden="1">#REF!</definedName>
    <definedName name="FDP_27_1_aUrv" localSheetId="6" hidden="1">#REF!</definedName>
    <definedName name="FDP_27_1_aUrv" localSheetId="5" hidden="1">#REF!</definedName>
    <definedName name="FDP_27_1_aUrv" hidden="1">#REF!</definedName>
    <definedName name="FDP_28_1_aUrv" localSheetId="26" hidden="1">#REF!</definedName>
    <definedName name="FDP_28_1_aUrv" localSheetId="6" hidden="1">#REF!</definedName>
    <definedName name="FDP_28_1_aUrv" localSheetId="5" hidden="1">#REF!</definedName>
    <definedName name="FDP_28_1_aUrv" hidden="1">#REF!</definedName>
    <definedName name="FDP_29_1_aUrv" localSheetId="26" hidden="1">#REF!</definedName>
    <definedName name="FDP_29_1_aUrv" localSheetId="6" hidden="1">#REF!</definedName>
    <definedName name="FDP_29_1_aUrv" localSheetId="5" hidden="1">#REF!</definedName>
    <definedName name="FDP_29_1_aUrv" hidden="1">#REF!</definedName>
    <definedName name="FDP_30_1_aUrv" localSheetId="26" hidden="1">#REF!</definedName>
    <definedName name="FDP_30_1_aUrv" localSheetId="6" hidden="1">#REF!</definedName>
    <definedName name="FDP_30_1_aUrv" localSheetId="5" hidden="1">#REF!</definedName>
    <definedName name="FDP_30_1_aUrv" hidden="1">#REF!</definedName>
    <definedName name="FDP_31_1_aUrv" localSheetId="26" hidden="1">#REF!</definedName>
    <definedName name="FDP_31_1_aUrv" localSheetId="6" hidden="1">#REF!</definedName>
    <definedName name="FDP_31_1_aUrv" localSheetId="5" hidden="1">#REF!</definedName>
    <definedName name="FDP_31_1_aUrv" hidden="1">#REF!</definedName>
    <definedName name="FDP_32_1_aUrv" localSheetId="26" hidden="1">#REF!</definedName>
    <definedName name="FDP_32_1_aUrv" localSheetId="6" hidden="1">#REF!</definedName>
    <definedName name="FDP_32_1_aUrv" localSheetId="5" hidden="1">#REF!</definedName>
    <definedName name="FDP_32_1_aUrv" hidden="1">#REF!</definedName>
    <definedName name="FDP_33_1_aUrv" localSheetId="26" hidden="1">#REF!</definedName>
    <definedName name="FDP_33_1_aUrv" localSheetId="6" hidden="1">#REF!</definedName>
    <definedName name="FDP_33_1_aUrv" localSheetId="5" hidden="1">#REF!</definedName>
    <definedName name="FDP_33_1_aUrv" hidden="1">#REF!</definedName>
    <definedName name="FDP_34_1_aUrv" localSheetId="26" hidden="1">#REF!</definedName>
    <definedName name="FDP_34_1_aUrv" localSheetId="6" hidden="1">#REF!</definedName>
    <definedName name="FDP_34_1_aUrv" localSheetId="5" hidden="1">#REF!</definedName>
    <definedName name="FDP_34_1_aUrv" hidden="1">#REF!</definedName>
    <definedName name="FDP_35_1_aUrv" localSheetId="26" hidden="1">#REF!</definedName>
    <definedName name="FDP_35_1_aUrv" localSheetId="6" hidden="1">#REF!</definedName>
    <definedName name="FDP_35_1_aUrv" localSheetId="5" hidden="1">#REF!</definedName>
    <definedName name="FDP_35_1_aUrv" hidden="1">#REF!</definedName>
    <definedName name="FDP_36_1_aUrv" localSheetId="26" hidden="1">#REF!</definedName>
    <definedName name="FDP_36_1_aUrv" localSheetId="6" hidden="1">#REF!</definedName>
    <definedName name="FDP_36_1_aUrv" localSheetId="5" hidden="1">#REF!</definedName>
    <definedName name="FDP_36_1_aUrv" hidden="1">#REF!</definedName>
    <definedName name="FDP_37_1_aUrv" localSheetId="26" hidden="1">#REF!</definedName>
    <definedName name="FDP_37_1_aUrv" localSheetId="6" hidden="1">#REF!</definedName>
    <definedName name="FDP_37_1_aUrv" localSheetId="5" hidden="1">#REF!</definedName>
    <definedName name="FDP_37_1_aUrv" hidden="1">#REF!</definedName>
    <definedName name="FDP_38_1_aUrv" localSheetId="26" hidden="1">#REF!</definedName>
    <definedName name="FDP_38_1_aUrv" localSheetId="6" hidden="1">#REF!</definedName>
    <definedName name="FDP_38_1_aUrv" localSheetId="5" hidden="1">#REF!</definedName>
    <definedName name="FDP_38_1_aUrv" hidden="1">#REF!</definedName>
    <definedName name="FDP_39_1_aUrv" localSheetId="26" hidden="1">#REF!</definedName>
    <definedName name="FDP_39_1_aUrv" localSheetId="6" hidden="1">#REF!</definedName>
    <definedName name="FDP_39_1_aUrv" localSheetId="5" hidden="1">#REF!</definedName>
    <definedName name="FDP_39_1_aUrv" hidden="1">#REF!</definedName>
    <definedName name="FDP_4_1_aSrv" localSheetId="26" hidden="1">#REF!</definedName>
    <definedName name="FDP_4_1_aSrv" localSheetId="6" hidden="1">#REF!</definedName>
    <definedName name="FDP_4_1_aSrv" localSheetId="5" hidden="1">#REF!</definedName>
    <definedName name="FDP_4_1_aSrv" hidden="1">#REF!</definedName>
    <definedName name="FDP_40_1_aUrv" localSheetId="26" hidden="1">#REF!</definedName>
    <definedName name="FDP_40_1_aUrv" localSheetId="6" hidden="1">#REF!</definedName>
    <definedName name="FDP_40_1_aUrv" localSheetId="5" hidden="1">#REF!</definedName>
    <definedName name="FDP_40_1_aUrv" hidden="1">#REF!</definedName>
    <definedName name="FDP_50_1_aDrv" localSheetId="26" hidden="1">#REF!</definedName>
    <definedName name="FDP_50_1_aDrv" localSheetId="6" hidden="1">#REF!</definedName>
    <definedName name="FDP_50_1_aDrv" localSheetId="5" hidden="1">#REF!</definedName>
    <definedName name="FDP_50_1_aDrv" hidden="1">#REF!</definedName>
    <definedName name="FDP_51_1_aDrv" localSheetId="26" hidden="1">#REF!</definedName>
    <definedName name="FDP_51_1_aDrv" localSheetId="6" hidden="1">#REF!</definedName>
    <definedName name="FDP_51_1_aDrv" localSheetId="5" hidden="1">#REF!</definedName>
    <definedName name="FDP_51_1_aDrv" hidden="1">#REF!</definedName>
    <definedName name="FDP_52_1_aDrv" localSheetId="26" hidden="1">#REF!</definedName>
    <definedName name="FDP_52_1_aDrv" localSheetId="6" hidden="1">#REF!</definedName>
    <definedName name="FDP_52_1_aDrv" localSheetId="5" hidden="1">#REF!</definedName>
    <definedName name="FDP_52_1_aDrv" hidden="1">#REF!</definedName>
    <definedName name="FDP_53_1_aUrv" localSheetId="26" hidden="1">#REF!</definedName>
    <definedName name="FDP_53_1_aUrv" localSheetId="6" hidden="1">#REF!</definedName>
    <definedName name="FDP_53_1_aUrv" localSheetId="5" hidden="1">#REF!</definedName>
    <definedName name="FDP_53_1_aUrv" hidden="1">#REF!</definedName>
    <definedName name="FDP_54_1_aUrv" localSheetId="26" hidden="1">#REF!</definedName>
    <definedName name="FDP_54_1_aUrv" localSheetId="6" hidden="1">#REF!</definedName>
    <definedName name="FDP_54_1_aUrv" localSheetId="5" hidden="1">#REF!</definedName>
    <definedName name="FDP_54_1_aUrv" hidden="1">#REF!</definedName>
    <definedName name="FDP_57_1_aSrv" localSheetId="26" hidden="1">#REF!</definedName>
    <definedName name="FDP_57_1_aSrv" localSheetId="6" hidden="1">#REF!</definedName>
    <definedName name="FDP_57_1_aSrv" localSheetId="5" hidden="1">#REF!</definedName>
    <definedName name="FDP_57_1_aSrv" hidden="1">#REF!</definedName>
    <definedName name="FDP_59_1_aUrv" localSheetId="26" hidden="1">#REF!</definedName>
    <definedName name="FDP_59_1_aUrv" localSheetId="6" hidden="1">#REF!</definedName>
    <definedName name="FDP_59_1_aUrv" localSheetId="5" hidden="1">#REF!</definedName>
    <definedName name="FDP_59_1_aUrv" hidden="1">#REF!</definedName>
    <definedName name="FDP_60_1_aUrv" localSheetId="26" hidden="1">#REF!</definedName>
    <definedName name="FDP_60_1_aUrv" localSheetId="6" hidden="1">#REF!</definedName>
    <definedName name="FDP_60_1_aUrv" localSheetId="5" hidden="1">#REF!</definedName>
    <definedName name="FDP_60_1_aUrv" hidden="1">#REF!</definedName>
    <definedName name="FDP_61_1_aSrv" localSheetId="26" hidden="1">#REF!</definedName>
    <definedName name="FDP_61_1_aSrv" localSheetId="6" hidden="1">#REF!</definedName>
    <definedName name="FDP_61_1_aSrv" localSheetId="5" hidden="1">#REF!</definedName>
    <definedName name="FDP_61_1_aSrv" hidden="1">#REF!</definedName>
    <definedName name="FDP_62_1_aDrv" localSheetId="26" hidden="1">#REF!</definedName>
    <definedName name="FDP_62_1_aDrv" localSheetId="6" hidden="1">#REF!</definedName>
    <definedName name="FDP_62_1_aDrv" localSheetId="5" hidden="1">#REF!</definedName>
    <definedName name="FDP_62_1_aDrv" hidden="1">#REF!</definedName>
    <definedName name="FDP_63_1_aUrv" localSheetId="26" hidden="1">#REF!</definedName>
    <definedName name="FDP_63_1_aUrv" localSheetId="6" hidden="1">#REF!</definedName>
    <definedName name="FDP_63_1_aUrv" localSheetId="5" hidden="1">#REF!</definedName>
    <definedName name="FDP_63_1_aUrv" hidden="1">#REF!</definedName>
    <definedName name="FDP_64_1_aUrv" localSheetId="26" hidden="1">#REF!</definedName>
    <definedName name="FDP_64_1_aUrv" localSheetId="6" hidden="1">#REF!</definedName>
    <definedName name="FDP_64_1_aUrv" localSheetId="5" hidden="1">#REF!</definedName>
    <definedName name="FDP_64_1_aUrv" hidden="1">#REF!</definedName>
    <definedName name="FDP_65_1_aUrv" localSheetId="26" hidden="1">#REF!</definedName>
    <definedName name="FDP_65_1_aUrv" localSheetId="6" hidden="1">#REF!</definedName>
    <definedName name="FDP_65_1_aUrv" localSheetId="5" hidden="1">#REF!</definedName>
    <definedName name="FDP_65_1_aUrv" hidden="1">#REF!</definedName>
    <definedName name="FDP_66_1_aUrv" localSheetId="26" hidden="1">#REF!</definedName>
    <definedName name="FDP_66_1_aUrv" localSheetId="6" hidden="1">#REF!</definedName>
    <definedName name="FDP_66_1_aUrv" localSheetId="5" hidden="1">#REF!</definedName>
    <definedName name="FDP_66_1_aUrv" hidden="1">#REF!</definedName>
    <definedName name="FDP_67_1_aDrv" localSheetId="26" hidden="1">#REF!</definedName>
    <definedName name="FDP_67_1_aDrv" localSheetId="6" hidden="1">#REF!</definedName>
    <definedName name="FDP_67_1_aDrv" localSheetId="5" hidden="1">#REF!</definedName>
    <definedName name="FDP_67_1_aDrv" hidden="1">#REF!</definedName>
    <definedName name="FDP_68_1_aUrv" localSheetId="26" hidden="1">#REF!</definedName>
    <definedName name="FDP_68_1_aUrv" localSheetId="6" hidden="1">#REF!</definedName>
    <definedName name="FDP_68_1_aUrv" localSheetId="5" hidden="1">#REF!</definedName>
    <definedName name="FDP_68_1_aUrv" hidden="1">#REF!</definedName>
    <definedName name="FDP_69_1_aUrv" localSheetId="26" hidden="1">#REF!</definedName>
    <definedName name="FDP_69_1_aUrv" localSheetId="6" hidden="1">#REF!</definedName>
    <definedName name="FDP_69_1_aUrv" localSheetId="5" hidden="1">#REF!</definedName>
    <definedName name="FDP_69_1_aUrv" hidden="1">#REF!</definedName>
    <definedName name="FDP_70_1_aUrv" localSheetId="26" hidden="1">#REF!</definedName>
    <definedName name="FDP_70_1_aUrv" localSheetId="6" hidden="1">#REF!</definedName>
    <definedName name="FDP_70_1_aUrv" localSheetId="5" hidden="1">#REF!</definedName>
    <definedName name="FDP_70_1_aUrv" hidden="1">#REF!</definedName>
    <definedName name="FDP_71_1_aDrv" localSheetId="26" hidden="1">#REF!</definedName>
    <definedName name="FDP_71_1_aDrv" localSheetId="6" hidden="1">#REF!</definedName>
    <definedName name="FDP_71_1_aDrv" localSheetId="5" hidden="1">#REF!</definedName>
    <definedName name="FDP_71_1_aDrv" hidden="1">#REF!</definedName>
    <definedName name="FDP_72_1_aDrv" localSheetId="26" hidden="1">#REF!</definedName>
    <definedName name="FDP_72_1_aDrv" localSheetId="6" hidden="1">#REF!</definedName>
    <definedName name="FDP_72_1_aDrv" localSheetId="5" hidden="1">#REF!</definedName>
    <definedName name="FDP_72_1_aDrv" hidden="1">#REF!</definedName>
    <definedName name="FDP_73_1_aDrv" localSheetId="26" hidden="1">#REF!</definedName>
    <definedName name="FDP_73_1_aDrv" localSheetId="6" hidden="1">#REF!</definedName>
    <definedName name="FDP_73_1_aDrv" localSheetId="5" hidden="1">#REF!</definedName>
    <definedName name="FDP_73_1_aDrv" hidden="1">#REF!</definedName>
    <definedName name="FDP_74_1_aDrv" localSheetId="26" hidden="1">#REF!</definedName>
    <definedName name="FDP_74_1_aDrv" localSheetId="6" hidden="1">#REF!</definedName>
    <definedName name="FDP_74_1_aDrv" localSheetId="5" hidden="1">#REF!</definedName>
    <definedName name="FDP_74_1_aDrv" hidden="1">#REF!</definedName>
    <definedName name="FDP_75_1_aUrv" localSheetId="26" hidden="1">#REF!</definedName>
    <definedName name="FDP_75_1_aUrv" localSheetId="6" hidden="1">#REF!</definedName>
    <definedName name="FDP_75_1_aUrv" localSheetId="5" hidden="1">#REF!</definedName>
    <definedName name="FDP_75_1_aUrv" hidden="1">#REF!</definedName>
    <definedName name="FDP_76_1_aUrv" localSheetId="26" hidden="1">#REF!</definedName>
    <definedName name="FDP_76_1_aUrv" localSheetId="6" hidden="1">#REF!</definedName>
    <definedName name="FDP_76_1_aUrv" localSheetId="5" hidden="1">#REF!</definedName>
    <definedName name="FDP_76_1_aUrv" hidden="1">#REF!</definedName>
    <definedName name="FDP_77_1_aDrv" localSheetId="26" hidden="1">#REF!</definedName>
    <definedName name="FDP_77_1_aDrv" localSheetId="6" hidden="1">#REF!</definedName>
    <definedName name="FDP_77_1_aDrv" localSheetId="5" hidden="1">#REF!</definedName>
    <definedName name="FDP_77_1_aDrv" hidden="1">#REF!</definedName>
    <definedName name="FDP_78_1_aUrv" localSheetId="26" hidden="1">#REF!</definedName>
    <definedName name="FDP_78_1_aUrv" localSheetId="6" hidden="1">#REF!</definedName>
    <definedName name="FDP_78_1_aUrv" localSheetId="5" hidden="1">#REF!</definedName>
    <definedName name="FDP_78_1_aUrv" hidden="1">#REF!</definedName>
    <definedName name="FDP_79_1_aUrv" localSheetId="26" hidden="1">#REF!</definedName>
    <definedName name="FDP_79_1_aUrv" localSheetId="6" hidden="1">#REF!</definedName>
    <definedName name="FDP_79_1_aUrv" localSheetId="5" hidden="1">#REF!</definedName>
    <definedName name="FDP_79_1_aUrv" hidden="1">#REF!</definedName>
    <definedName name="FDP_80_1_aDrv" localSheetId="26" hidden="1">#REF!</definedName>
    <definedName name="FDP_80_1_aDrv" localSheetId="6" hidden="1">#REF!</definedName>
    <definedName name="FDP_80_1_aDrv" localSheetId="5" hidden="1">#REF!</definedName>
    <definedName name="FDP_80_1_aDrv" hidden="1">#REF!</definedName>
    <definedName name="FDP_81_1_aSrv" localSheetId="26" hidden="1">#REF!</definedName>
    <definedName name="FDP_81_1_aSrv" localSheetId="6" hidden="1">#REF!</definedName>
    <definedName name="FDP_81_1_aSrv" localSheetId="5" hidden="1">#REF!</definedName>
    <definedName name="FDP_81_1_aSrv" hidden="1">#REF!</definedName>
    <definedName name="FDP_82_1_aUrv" localSheetId="26" hidden="1">#REF!</definedName>
    <definedName name="FDP_82_1_aUrv" localSheetId="6" hidden="1">#REF!</definedName>
    <definedName name="FDP_82_1_aUrv" localSheetId="5" hidden="1">#REF!</definedName>
    <definedName name="FDP_82_1_aUrv" hidden="1">#REF!</definedName>
    <definedName name="FDP_83_1_aDrv" localSheetId="26" hidden="1">#REF!</definedName>
    <definedName name="FDP_83_1_aDrv" localSheetId="6" hidden="1">#REF!</definedName>
    <definedName name="FDP_83_1_aDrv" localSheetId="5" hidden="1">#REF!</definedName>
    <definedName name="FDP_83_1_aDrv" hidden="1">#REF!</definedName>
    <definedName name="FDP_84_1_aDrv" localSheetId="26" hidden="1">#REF!</definedName>
    <definedName name="FDP_84_1_aDrv" localSheetId="6" hidden="1">#REF!</definedName>
    <definedName name="FDP_84_1_aDrv" localSheetId="5" hidden="1">#REF!</definedName>
    <definedName name="FDP_84_1_aDrv" hidden="1">#REF!</definedName>
    <definedName name="FDP_85_1_aDrv" localSheetId="26" hidden="1">#REF!</definedName>
    <definedName name="FDP_85_1_aDrv" localSheetId="6" hidden="1">#REF!</definedName>
    <definedName name="FDP_85_1_aDrv" localSheetId="5" hidden="1">#REF!</definedName>
    <definedName name="FDP_85_1_aDrv" hidden="1">#REF!</definedName>
    <definedName name="FDP_86_1_aDrv" localSheetId="26" hidden="1">#REF!</definedName>
    <definedName name="FDP_86_1_aDrv" localSheetId="6" hidden="1">#REF!</definedName>
    <definedName name="FDP_86_1_aDrv" localSheetId="5" hidden="1">#REF!</definedName>
    <definedName name="FDP_86_1_aDrv" hidden="1">#REF!</definedName>
    <definedName name="FDP_87_1_aDrv" localSheetId="26" hidden="1">#REF!</definedName>
    <definedName name="FDP_87_1_aDrv" localSheetId="6" hidden="1">#REF!</definedName>
    <definedName name="FDP_87_1_aDrv" localSheetId="5" hidden="1">#REF!</definedName>
    <definedName name="FDP_87_1_aDrv" hidden="1">#REF!</definedName>
    <definedName name="FDP_88_1_aDrv" localSheetId="26" hidden="1">#REF!</definedName>
    <definedName name="FDP_88_1_aDrv" localSheetId="6" hidden="1">#REF!</definedName>
    <definedName name="FDP_88_1_aDrv" localSheetId="5" hidden="1">#REF!</definedName>
    <definedName name="FDP_88_1_aDrv" hidden="1">#REF!</definedName>
    <definedName name="FDP_89_1_aDrv" localSheetId="26" hidden="1">#REF!</definedName>
    <definedName name="FDP_89_1_aDrv" localSheetId="6" hidden="1">#REF!</definedName>
    <definedName name="FDP_89_1_aDrv" localSheetId="5" hidden="1">#REF!</definedName>
    <definedName name="FDP_89_1_aDrv" hidden="1">#REF!</definedName>
    <definedName name="FDP_90_1_aDrv" localSheetId="26" hidden="1">#REF!</definedName>
    <definedName name="FDP_90_1_aDrv" localSheetId="6" hidden="1">#REF!</definedName>
    <definedName name="FDP_90_1_aDrv" localSheetId="5" hidden="1">#REF!</definedName>
    <definedName name="FDP_90_1_aDrv" hidden="1">#REF!</definedName>
    <definedName name="FDP_91_1_aDrv" localSheetId="26" hidden="1">#REF!</definedName>
    <definedName name="FDP_91_1_aDrv" localSheetId="6" hidden="1">#REF!</definedName>
    <definedName name="FDP_91_1_aDrv" localSheetId="5" hidden="1">#REF!</definedName>
    <definedName name="FDP_91_1_aDrv" hidden="1">#REF!</definedName>
    <definedName name="FDP_92_1_aDrv" localSheetId="26" hidden="1">#REF!</definedName>
    <definedName name="FDP_92_1_aDrv" localSheetId="6" hidden="1">#REF!</definedName>
    <definedName name="FDP_92_1_aDrv" localSheetId="5" hidden="1">#REF!</definedName>
    <definedName name="FDP_92_1_aDrv" hidden="1">#REF!</definedName>
    <definedName name="FDP_93_1_aSrv" localSheetId="26" hidden="1">#REF!</definedName>
    <definedName name="FDP_93_1_aSrv" localSheetId="6" hidden="1">#REF!</definedName>
    <definedName name="FDP_93_1_aSrv" localSheetId="5" hidden="1">#REF!</definedName>
    <definedName name="FDP_93_1_aSrv" hidden="1">#REF!</definedName>
    <definedName name="FDP_94_1_aSrv" localSheetId="26" hidden="1">#REF!</definedName>
    <definedName name="FDP_94_1_aSrv" localSheetId="6" hidden="1">#REF!</definedName>
    <definedName name="FDP_94_1_aSrv" localSheetId="5" hidden="1">#REF!</definedName>
    <definedName name="FDP_94_1_aSrv" hidden="1">#REF!</definedName>
    <definedName name="FDP_95_1_aSrv" localSheetId="26" hidden="1">#REF!</definedName>
    <definedName name="FDP_95_1_aSrv" localSheetId="6" hidden="1">#REF!</definedName>
    <definedName name="FDP_95_1_aSrv" localSheetId="5" hidden="1">#REF!</definedName>
    <definedName name="FDP_95_1_aSrv" hidden="1">#REF!</definedName>
    <definedName name="FDP_96_1_aSrv" localSheetId="26" hidden="1">#REF!</definedName>
    <definedName name="FDP_96_1_aSrv" localSheetId="6" hidden="1">#REF!</definedName>
    <definedName name="FDP_96_1_aSrv" localSheetId="5" hidden="1">#REF!</definedName>
    <definedName name="FDP_96_1_aSrv" hidden="1">#REF!</definedName>
    <definedName name="FDP_97_1_aUrv" localSheetId="26" hidden="1">#REF!</definedName>
    <definedName name="FDP_97_1_aUrv" localSheetId="6" hidden="1">#REF!</definedName>
    <definedName name="FDP_97_1_aUrv" localSheetId="5" hidden="1">#REF!</definedName>
    <definedName name="FDP_97_1_aUrv" hidden="1">#REF!</definedName>
    <definedName name="FDP_98_1_aSrv" localSheetId="26" hidden="1">#REF!</definedName>
    <definedName name="FDP_98_1_aSrv" localSheetId="6" hidden="1">#REF!</definedName>
    <definedName name="FDP_98_1_aSrv" localSheetId="5" hidden="1">#REF!</definedName>
    <definedName name="FDP_98_1_aSrv" hidden="1">#REF!</definedName>
    <definedName name="FDP_99_1_aSrv" localSheetId="26" hidden="1">#REF!</definedName>
    <definedName name="FDP_99_1_aSrv" localSheetId="6" hidden="1">#REF!</definedName>
    <definedName name="FDP_99_1_aSrv" localSheetId="5" hidden="1">#REF!</definedName>
    <definedName name="FDP_99_1_aSrv" hidden="1">#REF!</definedName>
    <definedName name="fdtg">#REF!</definedName>
    <definedName name="FEB">#REF!</definedName>
    <definedName name="feb_qty_rev_3">#REF!</definedName>
    <definedName name="feb_rev4_qty">#REF!</definedName>
    <definedName name="febe">#REF!</definedName>
    <definedName name="FEC">#REF!</definedName>
    <definedName name="FECHAS">#REF!</definedName>
    <definedName name="fee">30%</definedName>
    <definedName name="fefe">#REF!</definedName>
    <definedName name="FELOADER">"$#REF!.$N$28"</definedName>
    <definedName name="FELOADER_1">"#REF!"</definedName>
    <definedName name="FELOADER_24">NA()</definedName>
    <definedName name="FELOADER_7">NA()</definedName>
    <definedName name="FELOADER_8">"#REF!"</definedName>
    <definedName name="fencing_sub">#REF!</definedName>
    <definedName name="fep">#REF!</definedName>
    <definedName name="ff">#REF!</definedName>
    <definedName name="ff_1" localSheetId="26" hidden="1">{"form-D1",#N/A,FALSE,"FORM-D1";"form-D1_amt",#N/A,FALSE,"FORM-D1"}</definedName>
    <definedName name="ff_1" localSheetId="6" hidden="1">{"form-D1",#N/A,FALSE,"FORM-D1";"form-D1_amt",#N/A,FALSE,"FORM-D1"}</definedName>
    <definedName name="ff_1" localSheetId="5" hidden="1">{"form-D1",#N/A,FALSE,"FORM-D1";"form-D1_amt",#N/A,FALSE,"FORM-D1"}</definedName>
    <definedName name="ff_1" hidden="1">{"form-D1",#N/A,FALSE,"FORM-D1";"form-D1_amt",#N/A,FALSE,"FORM-D1"}</definedName>
    <definedName name="FF_17">#REF!</definedName>
    <definedName name="ff_2" localSheetId="26" hidden="1">{"form-D1",#N/A,FALSE,"FORM-D1";"form-D1_amt",#N/A,FALSE,"FORM-D1"}</definedName>
    <definedName name="ff_2" localSheetId="6" hidden="1">{"form-D1",#N/A,FALSE,"FORM-D1";"form-D1_amt",#N/A,FALSE,"FORM-D1"}</definedName>
    <definedName name="ff_2" localSheetId="5" hidden="1">{"form-D1",#N/A,FALSE,"FORM-D1";"form-D1_amt",#N/A,FALSE,"FORM-D1"}</definedName>
    <definedName name="ff_2" hidden="1">{"form-D1",#N/A,FALSE,"FORM-D1";"form-D1_amt",#N/A,FALSE,"FORM-D1"}</definedName>
    <definedName name="ff_3" localSheetId="26" hidden="1">{"form-D1",#N/A,FALSE,"FORM-D1";"form-D1_amt",#N/A,FALSE,"FORM-D1"}</definedName>
    <definedName name="ff_3" localSheetId="6" hidden="1">{"form-D1",#N/A,FALSE,"FORM-D1";"form-D1_amt",#N/A,FALSE,"FORM-D1"}</definedName>
    <definedName name="ff_3" localSheetId="5" hidden="1">{"form-D1",#N/A,FALSE,"FORM-D1";"form-D1_amt",#N/A,FALSE,"FORM-D1"}</definedName>
    <definedName name="ff_3" hidden="1">{"form-D1",#N/A,FALSE,"FORM-D1";"form-D1_amt",#N/A,FALSE,"FORM-D1"}</definedName>
    <definedName name="FF_7">#REF!</definedName>
    <definedName name="FF_7_17">#REF!</definedName>
    <definedName name="FF_8">#REF!</definedName>
    <definedName name="FF_8_17">#REF!</definedName>
    <definedName name="FF_9">#REF!</definedName>
    <definedName name="FF_9_17">#REF!</definedName>
    <definedName name="ffefefewfewf" hidden="1">#REF!</definedName>
    <definedName name="fff" localSheetId="26" hidden="1">{"'Sheet1'!$A$4386:$N$4591"}</definedName>
    <definedName name="fff" localSheetId="6" hidden="1">{"'Sheet1'!$A$4386:$N$4591"}</definedName>
    <definedName name="fff" localSheetId="5" hidden="1">{"'Sheet1'!$A$4386:$N$4591"}</definedName>
    <definedName name="fff" hidden="1">{"'Sheet2'!$J$118:$J$123","'Sheet2'!$J$133"}</definedName>
    <definedName name="fff_1" localSheetId="5">{"'Sheet2'!$J$118:$J$123","'Sheet2'!$J$133"}</definedName>
    <definedName name="fff_1">{"'Sheet2'!$J$118:$J$123","'Sheet2'!$J$133"}</definedName>
    <definedName name="FFFF" localSheetId="26">#N/A</definedName>
    <definedName name="FFFF" localSheetId="6">#N/A</definedName>
    <definedName name="FFFF" localSheetId="5">#N/A</definedName>
    <definedName name="ffff">#REF!</definedName>
    <definedName name="fffff" hidden="1">{"form-D1",#N/A,FALSE,"FORM-D1";"form-D1_amt",#N/A,FALSE,"FORM-D1"}</definedName>
    <definedName name="fffffffff" hidden="1">#REF!</definedName>
    <definedName name="fffffg" hidden="1">{"form-D1",#N/A,FALSE,"FORM-D1";"form-D1_amt",#N/A,FALSE,"FORM-D1"}</definedName>
    <definedName name="fffffg_1" localSheetId="26" hidden="1">{"form-D1",#N/A,FALSE,"FORM-D1";"form-D1_amt",#N/A,FALSE,"FORM-D1"}</definedName>
    <definedName name="fffffg_1" localSheetId="6" hidden="1">{"form-D1",#N/A,FALSE,"FORM-D1";"form-D1_amt",#N/A,FALSE,"FORM-D1"}</definedName>
    <definedName name="fffffg_1" localSheetId="5" hidden="1">{"form-D1",#N/A,FALSE,"FORM-D1";"form-D1_amt",#N/A,FALSE,"FORM-D1"}</definedName>
    <definedName name="fffffg_1" hidden="1">{"form-D1",#N/A,FALSE,"FORM-D1";"form-D1_amt",#N/A,FALSE,"FORM-D1"}</definedName>
    <definedName name="fffffg_2" localSheetId="26" hidden="1">{"form-D1",#N/A,FALSE,"FORM-D1";"form-D1_amt",#N/A,FALSE,"FORM-D1"}</definedName>
    <definedName name="fffffg_2" localSheetId="6" hidden="1">{"form-D1",#N/A,FALSE,"FORM-D1";"form-D1_amt",#N/A,FALSE,"FORM-D1"}</definedName>
    <definedName name="fffffg_2" localSheetId="5" hidden="1">{"form-D1",#N/A,FALSE,"FORM-D1";"form-D1_amt",#N/A,FALSE,"FORM-D1"}</definedName>
    <definedName name="fffffg_2" hidden="1">{"form-D1",#N/A,FALSE,"FORM-D1";"form-D1_amt",#N/A,FALSE,"FORM-D1"}</definedName>
    <definedName name="fffffg_3" localSheetId="26" hidden="1">{"form-D1",#N/A,FALSE,"FORM-D1";"form-D1_amt",#N/A,FALSE,"FORM-D1"}</definedName>
    <definedName name="fffffg_3" localSheetId="6" hidden="1">{"form-D1",#N/A,FALSE,"FORM-D1";"form-D1_amt",#N/A,FALSE,"FORM-D1"}</definedName>
    <definedName name="fffffg_3" localSheetId="5" hidden="1">{"form-D1",#N/A,FALSE,"FORM-D1";"form-D1_amt",#N/A,FALSE,"FORM-D1"}</definedName>
    <definedName name="fffffg_3" hidden="1">{"form-D1",#N/A,FALSE,"FORM-D1";"form-D1_amt",#N/A,FALSE,"FORM-D1"}</definedName>
    <definedName name="ffg">#REF!</definedName>
    <definedName name="FFSD">#REF!</definedName>
    <definedName name="ffsgfsg" hidden="1">{"form-D1",#N/A,FALSE,"FORM-D1";"form-D1_amt",#N/A,FALSE,"FORM-D1"}</definedName>
    <definedName name="FG" hidden="1">#REF!</definedName>
    <definedName name="FG_17">#REF!</definedName>
    <definedName name="fgf">#REF!</definedName>
    <definedName name="FGFGF" hidden="1">{#N/A,#N/A,FALSE,"MODULE3"}</definedName>
    <definedName name="FGFGF_1" localSheetId="26" hidden="1">{#N/A,#N/A,FALSE,"MODULE3"}</definedName>
    <definedName name="FGFGF_1" localSheetId="6" hidden="1">{#N/A,#N/A,FALSE,"MODULE3"}</definedName>
    <definedName name="FGFGF_1" localSheetId="5" hidden="1">{#N/A,#N/A,FALSE,"MODULE3"}</definedName>
    <definedName name="FGFGF_1" hidden="1">{#N/A,#N/A,FALSE,"MODULE3"}</definedName>
    <definedName name="FGFGF_2" localSheetId="26" hidden="1">{#N/A,#N/A,FALSE,"MODULE3"}</definedName>
    <definedName name="FGFGF_2" localSheetId="6" hidden="1">{#N/A,#N/A,FALSE,"MODULE3"}</definedName>
    <definedName name="FGFGF_2" localSheetId="5" hidden="1">{#N/A,#N/A,FALSE,"MODULE3"}</definedName>
    <definedName name="FGFGF_2" hidden="1">{#N/A,#N/A,FALSE,"MODULE3"}</definedName>
    <definedName name="FGFGF_3" localSheetId="26" hidden="1">{#N/A,#N/A,FALSE,"MODULE3"}</definedName>
    <definedName name="FGFGF_3" localSheetId="6" hidden="1">{#N/A,#N/A,FALSE,"MODULE3"}</definedName>
    <definedName name="FGFGF_3" localSheetId="5" hidden="1">{#N/A,#N/A,FALSE,"MODULE3"}</definedName>
    <definedName name="FGFGF_3" hidden="1">{#N/A,#N/A,FALSE,"MODULE3"}</definedName>
    <definedName name="FGFGFG">#REF!</definedName>
    <definedName name="Fgoods">#REF!</definedName>
    <definedName name="Fh">#REF!</definedName>
    <definedName name="fhgh">"'file:///C:/Documents%20and%20Settings/viral.soni/Desktop/Sanghi/Sanghi%20quotes%20&amp;%20policies/Insurance%20Policies%20Sanghi.xls'#$'Latest Status-SIL'.$A$1"</definedName>
    <definedName name="fhgh_3">"'file:///C:/Documents%20and%20Settings/viral.soni/Desktop/Sanghi/Sanghi%20quotes%20&amp;%20policies/Insurance%20Policies%20Sanghi.xls'#$'Latest Status-SIL'.$A$1"</definedName>
    <definedName name="fhgh_7">"'file:///C:/Documents%20and%20Settings/viral.soni/Desktop/Sanghi/Sanghi%20quotes%20&amp;%20policies/Insurance%20Policies%20Sanghi.xls'#$'Latest Status-SIL'.$A$1"</definedName>
    <definedName name="fhhh">#N/A</definedName>
    <definedName name="fhhhh" hidden="1">{#N/A,#N/A,FALSE,"str_title";#N/A,#N/A,FALSE,"SUM";#N/A,#N/A,FALSE,"Scope";#N/A,#N/A,FALSE,"PIE-Jn";#N/A,#N/A,FALSE,"PIE-Jn_Hz";#N/A,#N/A,FALSE,"Liq_Plan";#N/A,#N/A,FALSE,"S_Curve";#N/A,#N/A,FALSE,"Liq_Prof";#N/A,#N/A,FALSE,"Man_Pwr";#N/A,#N/A,FALSE,"Man_Prof"}</definedName>
    <definedName name="fhsdsdhwf">#REF!</definedName>
    <definedName name="Fhwl">#REF!</definedName>
    <definedName name="fia">"$#REF!.$#REF!$#REF!"</definedName>
    <definedName name="fiberboard" localSheetId="26">NA()</definedName>
    <definedName name="fiberboard" localSheetId="6">NA()</definedName>
    <definedName name="fiberboard" localSheetId="5">NA()</definedName>
    <definedName name="fiberboard">#REF!</definedName>
    <definedName name="fiberboard_1">"#REF!"</definedName>
    <definedName name="fiberboard_12">"$#REF!.#REF!#REF!"</definedName>
    <definedName name="fiberboard_7">"#REF!"</definedName>
    <definedName name="fiberboard_8">"#REF!"</definedName>
    <definedName name="fiberboard12">#REF!</definedName>
    <definedName name="fiberboard20" localSheetId="26">NA()</definedName>
    <definedName name="fiberboard20" localSheetId="6">NA()</definedName>
    <definedName name="fiberboard20" localSheetId="5">NA()</definedName>
    <definedName name="fiberboard20">#REF!</definedName>
    <definedName name="fiberboard20_1">"#REF!"</definedName>
    <definedName name="fiberboard20_12">"$#REF!.#REF!#REF!"</definedName>
    <definedName name="fiberboard20_7">"#REF!"</definedName>
    <definedName name="fiberboard20_8">"#REF!"</definedName>
    <definedName name="fiberboard5" localSheetId="26">NA()</definedName>
    <definedName name="fiberboard5" localSheetId="6">NA()</definedName>
    <definedName name="fiberboard5" localSheetId="5">NA()</definedName>
    <definedName name="fiberboard5">#REF!</definedName>
    <definedName name="fiberboard5_1">"#REF!"</definedName>
    <definedName name="fiberboard5_12">"$#REF!.#REF!#REF!"</definedName>
    <definedName name="fibreboard12" localSheetId="26">NA()</definedName>
    <definedName name="fibreboard12" localSheetId="6">NA()</definedName>
    <definedName name="fibreboard12" localSheetId="5">NA()</definedName>
    <definedName name="fibreboard12">#REF!</definedName>
    <definedName name="fibreboard12_1">"#REF!"</definedName>
    <definedName name="fibreboard12_12">"$#REF!.#REF!#REF!"</definedName>
    <definedName name="fibreboard18">#REF!</definedName>
    <definedName name="FICP">#REF!</definedName>
    <definedName name="fifthkilostone">#REF!</definedName>
    <definedName name="Figure_1_Comment">""</definedName>
    <definedName name="Figure_1_Head">"Virus Entry Point Analysis ( Server )"</definedName>
    <definedName name="Figure_2_Head">"Overall Score"</definedName>
    <definedName name="Figure_3_Comment">""</definedName>
    <definedName name="Figure_3_Head">"Virus Entry Point Analysis ( Client )"</definedName>
    <definedName name="Figure_4_Comment">" 
"</definedName>
    <definedName name="Figure_4_Head">"Daily Virus Count"</definedName>
    <definedName name="Figure_5_Comment">" 
"</definedName>
    <definedName name="Figure_5_Head">"Virus Type Analysis"</definedName>
    <definedName name="Figure_6_Comment">" 
"</definedName>
    <definedName name="Figure_6_Head">"Common Viruses"</definedName>
    <definedName name="Figure_7_Comment">" 
"</definedName>
    <definedName name="Figure_7_Head">"Virus Source Analysis"</definedName>
    <definedName name="Figure_8_Comment">" 
"</definedName>
    <definedName name="Figure_8_Head">"Virus Destination Analysis"</definedName>
    <definedName name="FileServer">"File Server"</definedName>
    <definedName name="FileServer_Grade">"C"</definedName>
    <definedName name="fill" hidden="1">#REF!</definedName>
    <definedName name="filler">#REF!</definedName>
    <definedName name="filtbehind">#REF!</definedName>
    <definedName name="filter">#REF!</definedName>
    <definedName name="Filter_Pitch_SCL">#REF!</definedName>
    <definedName name="Filter_SLC">#REF!</definedName>
    <definedName name="filterbeneathboulder">#REF!</definedName>
    <definedName name="filterc">#REF!</definedName>
    <definedName name="filtermaterial">NA()</definedName>
    <definedName name="filtermaterial_1">"#REF!"</definedName>
    <definedName name="filtermaterial_12">"$#REF!.#REF!#REF!"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#REF!</definedName>
    <definedName name="Fin_Copy">#REF!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lStructures">#REF!</definedName>
    <definedName name="finesand">#REF!</definedName>
    <definedName name="FINRESULT">#REF!</definedName>
    <definedName name="fiogjhiktjh">#REF!</definedName>
    <definedName name="FIT">#REF!</definedName>
    <definedName name="FIT___0">#REF!</definedName>
    <definedName name="FIT___13">#REF!</definedName>
    <definedName name="fitter" localSheetId="26">NA()</definedName>
    <definedName name="fitter" localSheetId="6">NA()</definedName>
    <definedName name="fitter" localSheetId="5">NA()</definedName>
    <definedName name="fitter">#REF!</definedName>
    <definedName name="fitter_1">"#REF!"</definedName>
    <definedName name="fitter_12">"$#REF!.#REF!#REF!"</definedName>
    <definedName name="fjhgfd" localSheetId="26" hidden="1">{"'Sheet1'!$A$4386:$N$4591"}</definedName>
    <definedName name="fjhgfd" localSheetId="6" hidden="1">{"'Sheet1'!$A$4386:$N$4591"}</definedName>
    <definedName name="fjhgfd" localSheetId="5" hidden="1">{"'Sheet1'!$A$4386:$N$4591"}</definedName>
    <definedName name="fjhgfd" hidden="1">{"'Sheet1'!$A$4386:$N$4591"}</definedName>
    <definedName name="fkfkfk">#REF!</definedName>
    <definedName name="FL">#REF!</definedName>
    <definedName name="FLAGGING">NA()</definedName>
    <definedName name="FLAGGING_1">"#REF!"</definedName>
    <definedName name="FLAGGING_12">"$#REF!.#REF!#REF!"</definedName>
    <definedName name="flatstone">#REF!</definedName>
    <definedName name="flatstoneapron">#REF!</definedName>
    <definedName name="flatstoneflooring">#REF!</definedName>
    <definedName name="FLEASES">#REF!</definedName>
    <definedName name="fllll" localSheetId="26" hidden="1">#REF!</definedName>
    <definedName name="fllll" localSheetId="6" hidden="1">#REF!</definedName>
    <definedName name="fllll" localSheetId="5" hidden="1">#REF!</definedName>
    <definedName name="fllll" hidden="1">#REF!</definedName>
    <definedName name="Floor">#REF!</definedName>
    <definedName name="FLOORING">NA()</definedName>
    <definedName name="FLOORING_1">"#REF!"</definedName>
    <definedName name="FLOORING_12">"$#REF!.#REF!#REF!"</definedName>
    <definedName name="Flooring_17">#REF!</definedName>
    <definedName name="Flooring_7">#REF!</definedName>
    <definedName name="Flooring_7_17">#REF!</definedName>
    <definedName name="Flooring_8">#REF!</definedName>
    <definedName name="Flooring_8_17">#REF!</definedName>
    <definedName name="Flooring_9">#REF!</definedName>
    <definedName name="Flooring_9_17">#REF!</definedName>
    <definedName name="flooringm10">#REF!</definedName>
    <definedName name="flooringm15">#REF!</definedName>
    <definedName name="Flow_File">#REF!</definedName>
    <definedName name="flujos">#REF!</definedName>
    <definedName name="FLUSH_DOORS">NA()</definedName>
    <definedName name="FLUSH_DOORS_1">"#REF!"</definedName>
    <definedName name="FLUSH_DOORS_12">"$#REF!.#REF!#REF!"</definedName>
    <definedName name="flushd">#REF!</definedName>
    <definedName name="Flyash">#REF!</definedName>
    <definedName name="fm">NA()</definedName>
    <definedName name="fm_1">"#REF!"</definedName>
    <definedName name="fm_12">"$#REF!.#REF!#REF!"</definedName>
    <definedName name="fme">#REF!</definedName>
    <definedName name="fmn">#REF!</definedName>
    <definedName name="fmw">#REF!</definedName>
    <definedName name="FN">#REF!</definedName>
    <definedName name="fndsf">#REF!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MR3CD..10">#REF!</definedName>
    <definedName name="Foot_App_Area">#REF!</definedName>
    <definedName name="Foot_Len_App">#REF!</definedName>
    <definedName name="Foot_Len_Junc">#REF!</definedName>
    <definedName name="footing">#REF!</definedName>
    <definedName name="FOR" localSheetId="26" hidden="1">{#N/A,#N/A,FALSE,"CCTV"}</definedName>
    <definedName name="FOR" localSheetId="6" hidden="1">{#N/A,#N/A,FALSE,"CCTV"}</definedName>
    <definedName name="FOR" localSheetId="5" hidden="1">{#N/A,#N/A,FALSE,"CCTV"}</definedName>
    <definedName name="FOR" hidden="1">{#N/A,#N/A,FALSE,"CCTV"}</definedName>
    <definedName name="FORCE">#REF!</definedName>
    <definedName name="forecast">#REF!</definedName>
    <definedName name="foreign">#REF!</definedName>
    <definedName name="foren" hidden="1">{"Execavation",#N/A,FALSE,"furniture (employer)"}</definedName>
    <definedName name="forever" localSheetId="26" hidden="1">{#N/A,#N/A,FALSE,"VARIATIONS";#N/A,#N/A,FALSE,"BUDGET";#N/A,#N/A,FALSE,"CIVIL QNTY VAR";#N/A,#N/A,FALSE,"SUMMARY";#N/A,#N/A,FALSE,"MATERIAL VAR"}</definedName>
    <definedName name="forever" localSheetId="6" hidden="1">{#N/A,#N/A,FALSE,"VARIATIONS";#N/A,#N/A,FALSE,"BUDGET";#N/A,#N/A,FALSE,"CIVIL QNTY VAR";#N/A,#N/A,FALSE,"SUMMARY";#N/A,#N/A,FALSE,"MATERIAL VAR"}</definedName>
    <definedName name="forever" localSheetId="5" hidden="1">{#N/A,#N/A,FALSE,"VARIATIONS";#N/A,#N/A,FALSE,"BUDGET";#N/A,#N/A,FALSE,"CIVIL QNTY VAR";#N/A,#N/A,FALSE,"SUMMARY";#N/A,#N/A,FALSE,"MATERIAL VAR"}</definedName>
    <definedName name="forever" hidden="1">{#N/A,#N/A,FALSE,"VARIATIONS";#N/A,#N/A,FALSE,"BUDGET";#N/A,#N/A,FALSE,"CIVIL QNTY VAR";#N/A,#N/A,FALSE,"SUMMARY";#N/A,#N/A,FALSE,"MATERIAL VAR"}</definedName>
    <definedName name="fORM" localSheetId="26" hidden="1">{#N/A,#N/A,FALSE,"COMP"}</definedName>
    <definedName name="fORM" localSheetId="6" hidden="1">{#N/A,#N/A,FALSE,"COMP"}</definedName>
    <definedName name="fORM" localSheetId="5" hidden="1">{#N/A,#N/A,FALSE,"COMP"}</definedName>
    <definedName name="fORM" hidden="1">{#N/A,#N/A,FALSE,"COMP"}</definedName>
    <definedName name="form3cd" hidden="1">#REF!</definedName>
    <definedName name="FORM3CD..1">#REF!</definedName>
    <definedName name="FORM3CD..11">#REF!</definedName>
    <definedName name="FORM3CD..2">#REF!</definedName>
    <definedName name="FORM3CD..3">#REF!</definedName>
    <definedName name="FORM3CD..4">#REF!</definedName>
    <definedName name="FORM3CD..5">#REF!</definedName>
    <definedName name="FORM3CD..6">#REF!</definedName>
    <definedName name="FORM3CD..7">#REF!</definedName>
    <definedName name="FORM3CD..8">#REF!</definedName>
    <definedName name="FORM3CD..9">#REF!</definedName>
    <definedName name="format" localSheetId="26">#REF!</definedName>
    <definedName name="format" localSheetId="6">#REF!</definedName>
    <definedName name="format" localSheetId="5">#REF!</definedName>
    <definedName name="FORMAT" hidden="1">{#N/A,#N/A,FALSE,"CCTV"}</definedName>
    <definedName name="format5">#REF!</definedName>
    <definedName name="formatII">#REF!</definedName>
    <definedName name="Formation_Level">#REF!</definedName>
    <definedName name="forme">#REF!</definedName>
    <definedName name="formlvl">#REF!</definedName>
    <definedName name="formu">#REF!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s">#REF!</definedName>
    <definedName name="fos_17">#REF!</definedName>
    <definedName name="found">#REF!</definedName>
    <definedName name="found_th">#REF!</definedName>
    <definedName name="foundation">#REF!</definedName>
    <definedName name="fourlane">#REF!</definedName>
    <definedName name="fourlane_widening">#REF!</definedName>
    <definedName name="Fp">#REF!</definedName>
    <definedName name="Fpath_wid">#REF!</definedName>
    <definedName name="fpllwt">#REF!</definedName>
    <definedName name="fpllwt_17">#REF!</definedName>
    <definedName name="fr">#REF!</definedName>
    <definedName name="FRAME_DOOR">NA()</definedName>
    <definedName name="FRAME_DOOR_1">"#REF!"</definedName>
    <definedName name="FRAME_DOOR_12">"$#REF!.#REF!#REF!"</definedName>
    <definedName name="Freight_forwarding">#REF!</definedName>
    <definedName name="FRL">#REF!</definedName>
    <definedName name="frlvclcw">#REF!</definedName>
    <definedName name="frlvclpr">#REF!</definedName>
    <definedName name="frlvl">#REF!</definedName>
    <definedName name="frlvl_17">#REF!</definedName>
    <definedName name="from" localSheetId="26">{"'Typical Costs Estimates'!$C$158:$H$161"}</definedName>
    <definedName name="from" localSheetId="6">{"'Typical Costs Estimates'!$C$158:$H$161"}</definedName>
    <definedName name="from" localSheetId="5">{"'Typical Costs Estimates'!$C$158:$H$161"}</definedName>
    <definedName name="From">#REF!</definedName>
    <definedName name="frr" localSheetId="5">{"'Typical Costs Estimates'!$C$158:$H$161"}</definedName>
    <definedName name="frr">{"'Typical Costs Estimates'!$C$158:$H$161"}</definedName>
    <definedName name="FRT">#REF!</definedName>
    <definedName name="Fs">#REF!</definedName>
    <definedName name="fsc">#REF!</definedName>
    <definedName name="fsd">#REF!</definedName>
    <definedName name="FSDFFF" localSheetId="26">NA()</definedName>
    <definedName name="FSDFFF" localSheetId="6">NA()</definedName>
    <definedName name="FSDFFF" localSheetId="5">NA()</definedName>
    <definedName name="FSDFFF" hidden="1">{#N/A,#N/A,FALSE,"COVER1.XLS ";#N/A,#N/A,FALSE,"RACT1.XLS";#N/A,#N/A,FALSE,"RACT2.XLS";#N/A,#N/A,FALSE,"ECCMP";#N/A,#N/A,FALSE,"WELDER.XLS"}</definedName>
    <definedName name="fsdg" localSheetId="26" hidden="1">{"form-D1",#N/A,FALSE,"FORM-D1";"form-D1_amt",#N/A,FALSE,"FORM-D1"}</definedName>
    <definedName name="fsdg" localSheetId="6" hidden="1">{"form-D1",#N/A,FALSE,"FORM-D1";"form-D1_amt",#N/A,FALSE,"FORM-D1"}</definedName>
    <definedName name="fsdg" localSheetId="5" hidden="1">{"form-D1",#N/A,FALSE,"FORM-D1";"form-D1_amt",#N/A,FALSE,"FORM-D1"}</definedName>
    <definedName name="fsdg" hidden="1">{"form-D1",#N/A,FALSE,"FORM-D1";"form-D1_amt",#N/A,FALSE,"FORM-D1"}</definedName>
    <definedName name="fsg">#REF!</definedName>
    <definedName name="FSO">#REF!</definedName>
    <definedName name="FSTEELbr">#REF!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#REF!</definedName>
    <definedName name="ftss" hidden="1">{"FTS",#N/A,FALSE,"E"}</definedName>
    <definedName name="Fuel_consumption">#REF!</definedName>
    <definedName name="full">#REF!</definedName>
    <definedName name="Full_Print">#REF!</definedName>
    <definedName name="fulling" localSheetId="26">#REF!</definedName>
    <definedName name="fulling" localSheetId="6">#REF!</definedName>
    <definedName name="fulling" localSheetId="5">#REF!</definedName>
    <definedName name="fulling" hidden="1">[14]Section_by_layers_old!$A$10:$A$29</definedName>
    <definedName name="fullview">#REF!</definedName>
    <definedName name="fund" localSheetId="26" hidden="1">{#N/A,#N/A,FALSE,"Aging Summary";#N/A,#N/A,FALSE,"Ratio Analysis";#N/A,#N/A,FALSE,"Test 120 Day Accts";#N/A,#N/A,FALSE,"Tickmarks"}</definedName>
    <definedName name="fund" localSheetId="6" hidden="1">{#N/A,#N/A,FALSE,"Aging Summary";#N/A,#N/A,FALSE,"Ratio Analysis";#N/A,#N/A,FALSE,"Test 120 Day Accts";#N/A,#N/A,FALSE,"Tickmarks"}</definedName>
    <definedName name="fund" localSheetId="5" hidden="1">{#N/A,#N/A,FALSE,"Aging Summary";#N/A,#N/A,FALSE,"Ratio Analysis";#N/A,#N/A,FALSE,"Test 120 Day Accts";#N/A,#N/A,FALSE,"Tickmarks"}</definedName>
    <definedName name="fund" hidden="1">{#N/A,#N/A,FALSE,"Aging Summary";#N/A,#N/A,FALSE,"Ratio Analysis";#N/A,#N/A,FALSE,"Test 120 Day Accts";#N/A,#N/A,FALSE,"Tickmarks"}</definedName>
    <definedName name="funds" localSheetId="26" hidden="1">{"'Sheet1'!$A$4386:$N$4591"}</definedName>
    <definedName name="funds" localSheetId="6" hidden="1">{"'Sheet1'!$A$4386:$N$4591"}</definedName>
    <definedName name="funds" localSheetId="5" hidden="1">{"'Sheet1'!$A$4386:$N$4591"}</definedName>
    <definedName name="funds" hidden="1">{"'Sheet1'!$A$4386:$N$4591"}</definedName>
    <definedName name="fusewire" localSheetId="26">NA()</definedName>
    <definedName name="fusewire" localSheetId="6">NA()</definedName>
    <definedName name="fusewire" localSheetId="5">NA()</definedName>
    <definedName name="fusewire">#REF!</definedName>
    <definedName name="fusewire_1">"#REF!"</definedName>
    <definedName name="fusewire_12">"$#REF!.#REF!#REF!"</definedName>
    <definedName name="Fv">#REF!</definedName>
    <definedName name="fw">12</definedName>
    <definedName name="FY">#REF!</definedName>
    <definedName name="fy1i3">#REF!</definedName>
    <definedName name="fym">#REF!</definedName>
    <definedName name="fys">#REF!</definedName>
    <definedName name="g" localSheetId="5" hidden="1">{"form-D1",#N/A,FALSE,"FORM-D1";"form-D1_amt",#N/A,FALSE,"FORM-D1"}</definedName>
    <definedName name="g" hidden="1">{"form-D1",#N/A,FALSE,"FORM-D1";"form-D1_amt",#N/A,FALSE,"FORM-D1"}</definedName>
    <definedName name="G.S">#REF!</definedName>
    <definedName name="g_1" localSheetId="26" hidden="1">{"form-D1",#N/A,FALSE,"FORM-D1";"form-D1_amt",#N/A,FALSE,"FORM-D1"}</definedName>
    <definedName name="g_1" localSheetId="6" hidden="1">{"form-D1",#N/A,FALSE,"FORM-D1";"form-D1_amt",#N/A,FALSE,"FORM-D1"}</definedName>
    <definedName name="g_1" localSheetId="5" hidden="1">{"form-D1",#N/A,FALSE,"FORM-D1";"form-D1_amt",#N/A,FALSE,"FORM-D1"}</definedName>
    <definedName name="g_1" hidden="1">{"form-D1",#N/A,FALSE,"FORM-D1";"form-D1_amt",#N/A,FALSE,"FORM-D1"}</definedName>
    <definedName name="g_2" localSheetId="26" hidden="1">{"form-D1",#N/A,FALSE,"FORM-D1";"form-D1_amt",#N/A,FALSE,"FORM-D1"}</definedName>
    <definedName name="g_2" localSheetId="6" hidden="1">{"form-D1",#N/A,FALSE,"FORM-D1";"form-D1_amt",#N/A,FALSE,"FORM-D1"}</definedName>
    <definedName name="g_2" localSheetId="5" hidden="1">{"form-D1",#N/A,FALSE,"FORM-D1";"form-D1_amt",#N/A,FALSE,"FORM-D1"}</definedName>
    <definedName name="g_2" hidden="1">{"form-D1",#N/A,FALSE,"FORM-D1";"form-D1_amt",#N/A,FALSE,"FORM-D1"}</definedName>
    <definedName name="g_3" localSheetId="26" hidden="1">{"form-D1",#N/A,FALSE,"FORM-D1";"form-D1_amt",#N/A,FALSE,"FORM-D1"}</definedName>
    <definedName name="g_3" localSheetId="6" hidden="1">{"form-D1",#N/A,FALSE,"FORM-D1";"form-D1_amt",#N/A,FALSE,"FORM-D1"}</definedName>
    <definedName name="g_3" localSheetId="5" hidden="1">{"form-D1",#N/A,FALSE,"FORM-D1";"form-D1_amt",#N/A,FALSE,"FORM-D1"}</definedName>
    <definedName name="g_3" hidden="1">{"form-D1",#N/A,FALSE,"FORM-D1";"form-D1_amt",#N/A,FALSE,"FORM-D1"}</definedName>
    <definedName name="G_30">#REF!</definedName>
    <definedName name="g1052.">NA()</definedName>
    <definedName name="g1052._1">"#REF!"</definedName>
    <definedName name="g1052._12">"$#REF!.#REF!#REF!"</definedName>
    <definedName name="G326.">#REF!</definedName>
    <definedName name="g922.">NA()</definedName>
    <definedName name="g922._1">"#REF!"</definedName>
    <definedName name="g922._12">"$#REF!.#REF!#REF!"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ma">#REF!</definedName>
    <definedName name="gamah">#REF!</definedName>
    <definedName name="gamma">#REF!</definedName>
    <definedName name="gan">#REF!</definedName>
    <definedName name="gane">#REF!</definedName>
    <definedName name="ganes">#REF!</definedName>
    <definedName name="ganesh">#REF!</definedName>
    <definedName name="gasfdgagd">#REF!</definedName>
    <definedName name="Gbp">#REF!</definedName>
    <definedName name="gbpe">#REF!</definedName>
    <definedName name="GBPMONTH">#REF!</definedName>
    <definedName name="GCGS">#REF!*0.9375</definedName>
    <definedName name="gd">#REF!</definedName>
    <definedName name="GDF" localSheetId="26" hidden="1">{#N/A,#N/A,FALSE,"COMP"}</definedName>
    <definedName name="GDF" localSheetId="6" hidden="1">{#N/A,#N/A,FALSE,"COMP"}</definedName>
    <definedName name="GDF" localSheetId="5" hidden="1">{#N/A,#N/A,FALSE,"COMP"}</definedName>
    <definedName name="GDF" hidden="1">{#N/A,#N/A,FALSE,"COMP"}</definedName>
    <definedName name="gdfg">#REF!</definedName>
    <definedName name="gdfgdfg">#REF!</definedName>
    <definedName name="GDGSDGG">#REF!</definedName>
    <definedName name="gdry">#REF!</definedName>
    <definedName name="gefg">#REF!</definedName>
    <definedName name="GEGS">#REF!</definedName>
    <definedName name="gelatine" localSheetId="26">NA()</definedName>
    <definedName name="gelatine" localSheetId="6">NA()</definedName>
    <definedName name="gelatine" localSheetId="5">NA()</definedName>
    <definedName name="gelatine">#REF!</definedName>
    <definedName name="gelatine_1">"#REF!"</definedName>
    <definedName name="gelatine_12">"$#REF!.#REF!#REF!"</definedName>
    <definedName name="gelatine_7">"#REF!"</definedName>
    <definedName name="gelatine_8">"#REF!"</definedName>
    <definedName name="gen">#REF!</definedName>
    <definedName name="GENERAL_CHARGES">#REF!</definedName>
    <definedName name="GenPave">#REF!</definedName>
    <definedName name="GenSet125">NA()</definedName>
    <definedName name="geo">#REF!</definedName>
    <definedName name="geofabric" localSheetId="26">NA()</definedName>
    <definedName name="geofabric" localSheetId="6">NA()</definedName>
    <definedName name="geofabric" localSheetId="5">NA()</definedName>
    <definedName name="geofabric">#REF!</definedName>
    <definedName name="geofabric_1">"#REF!"</definedName>
    <definedName name="geofabric_12">"$#REF!.#REF!#REF!"</definedName>
    <definedName name="geofabric_7">"#REF!"</definedName>
    <definedName name="geofabric_8">"#REF!"</definedName>
    <definedName name="geogrid">#REF!</definedName>
    <definedName name="geotexapron">#REF!</definedName>
    <definedName name="geotexfloor">#REF!</definedName>
    <definedName name="geotexpcc">#REF!</definedName>
    <definedName name="geotexslope">#REF!</definedName>
    <definedName name="Gera" localSheetId="26">#REF!</definedName>
    <definedName name="Gera" localSheetId="6">#REF!</definedName>
    <definedName name="Gera" localSheetId="5">#REF!</definedName>
    <definedName name="Gera">[15]BOQ!#REF!</definedName>
    <definedName name="GERECTIONRA">#REF!*1.92105263157895</definedName>
    <definedName name="gf">#REF!</definedName>
    <definedName name="gfg" localSheetId="26" hidden="1">#REF!</definedName>
    <definedName name="gfg" localSheetId="6" hidden="1">#REF!</definedName>
    <definedName name="gfg" localSheetId="5" hidden="1">#REF!</definedName>
    <definedName name="gfg" hidden="1">#REF!</definedName>
    <definedName name="gfj" localSheetId="26" hidden="1">{"'Sheet1'!$A$4386:$N$4591"}</definedName>
    <definedName name="gfj" localSheetId="6" hidden="1">{"'Sheet1'!$A$4386:$N$4591"}</definedName>
    <definedName name="gfj" localSheetId="5" hidden="1">{"'Sheet1'!$A$4386:$N$4591"}</definedName>
    <definedName name="gfj" hidden="1">{"'Sheet1'!$A$4386:$N$4591"}</definedName>
    <definedName name="gfj_1" localSheetId="26" hidden="1">{"'Sheet1'!$A$4386:$N$4591"}</definedName>
    <definedName name="gfj_1" localSheetId="6" hidden="1">{"'Sheet1'!$A$4386:$N$4591"}</definedName>
    <definedName name="gfj_1" localSheetId="5" hidden="1">{"'Sheet1'!$A$4386:$N$4591"}</definedName>
    <definedName name="gfj_1" hidden="1">{"'Sheet1'!$A$4386:$N$4591"}</definedName>
    <definedName name="gfj_2" localSheetId="26" hidden="1">{"'Sheet1'!$A$4386:$N$4591"}</definedName>
    <definedName name="gfj_2" localSheetId="6" hidden="1">{"'Sheet1'!$A$4386:$N$4591"}</definedName>
    <definedName name="gfj_2" localSheetId="5" hidden="1">{"'Sheet1'!$A$4386:$N$4591"}</definedName>
    <definedName name="gfj_2" hidden="1">{"'Sheet1'!$A$4386:$N$4591"}</definedName>
    <definedName name="gfj_3" localSheetId="26" hidden="1">{"'Sheet1'!$A$4386:$N$4591"}</definedName>
    <definedName name="gfj_3" localSheetId="6" hidden="1">{"'Sheet1'!$A$4386:$N$4591"}</definedName>
    <definedName name="gfj_3" localSheetId="5" hidden="1">{"'Sheet1'!$A$4386:$N$4591"}</definedName>
    <definedName name="gfj_3" hidden="1">{"'Sheet1'!$A$4386:$N$4591"}</definedName>
    <definedName name="gfkk">#REF!</definedName>
    <definedName name="gg" localSheetId="26" hidden="1">{"form-D1",#N/A,FALSE,"FORM-D1";"form-D1_amt",#N/A,FALSE,"FORM-D1"}</definedName>
    <definedName name="gg" localSheetId="6" hidden="1">{"form-D1",#N/A,FALSE,"FORM-D1";"form-D1_amt",#N/A,FALSE,"FORM-D1"}</definedName>
    <definedName name="gg" localSheetId="5" hidden="1">{"form-D1",#N/A,FALSE,"FORM-D1";"form-D1_amt",#N/A,FALSE,"FORM-D1"}</definedName>
    <definedName name="gg" hidden="1">{"form-D1",#N/A,FALSE,"FORM-D1";"form-D1_amt",#N/A,FALSE,"FORM-D1"}</definedName>
    <definedName name="gg_1" localSheetId="26" hidden="1">{"form-D1",#N/A,FALSE,"FORM-D1";"form-D1_amt",#N/A,FALSE,"FORM-D1"}</definedName>
    <definedName name="gg_1" localSheetId="6" hidden="1">{"form-D1",#N/A,FALSE,"FORM-D1";"form-D1_amt",#N/A,FALSE,"FORM-D1"}</definedName>
    <definedName name="gg_1" localSheetId="5" hidden="1">{"form-D1",#N/A,FALSE,"FORM-D1";"form-D1_amt",#N/A,FALSE,"FORM-D1"}</definedName>
    <definedName name="gg_1" hidden="1">{"form-D1",#N/A,FALSE,"FORM-D1";"form-D1_amt",#N/A,FALSE,"FORM-D1"}</definedName>
    <definedName name="gg_2" localSheetId="26" hidden="1">{"form-D1",#N/A,FALSE,"FORM-D1";"form-D1_amt",#N/A,FALSE,"FORM-D1"}</definedName>
    <definedName name="gg_2" localSheetId="6" hidden="1">{"form-D1",#N/A,FALSE,"FORM-D1";"form-D1_amt",#N/A,FALSE,"FORM-D1"}</definedName>
    <definedName name="gg_2" localSheetId="5" hidden="1">{"form-D1",#N/A,FALSE,"FORM-D1";"form-D1_amt",#N/A,FALSE,"FORM-D1"}</definedName>
    <definedName name="gg_2" hidden="1">{"form-D1",#N/A,FALSE,"FORM-D1";"form-D1_amt",#N/A,FALSE,"FORM-D1"}</definedName>
    <definedName name="gg_3" localSheetId="26" hidden="1">{"form-D1",#N/A,FALSE,"FORM-D1";"form-D1_amt",#N/A,FALSE,"FORM-D1"}</definedName>
    <definedName name="gg_3" localSheetId="6" hidden="1">{"form-D1",#N/A,FALSE,"FORM-D1";"form-D1_amt",#N/A,FALSE,"FORM-D1"}</definedName>
    <definedName name="gg_3" localSheetId="5" hidden="1">{"form-D1",#N/A,FALSE,"FORM-D1";"form-D1_amt",#N/A,FALSE,"FORM-D1"}</definedName>
    <definedName name="gg_3" hidden="1">{"form-D1",#N/A,FALSE,"FORM-D1";"form-D1_amt",#N/A,FALSE,"FORM-D1"}</definedName>
    <definedName name="GG6_">#REF!</definedName>
    <definedName name="ggg" hidden="1">{"'Sheet1'!$A$4386:$N$4591"}</definedName>
    <definedName name="gggg" hidden="1">{"'Typical Costs Estimates'!$C$158:$H$161"}</definedName>
    <definedName name="GGTT">#REF!</definedName>
    <definedName name="gh" localSheetId="26" hidden="1">{"form-D1",#N/A,FALSE,"FORM-D1";"form-D1_amt",#N/A,FALSE,"FORM-D1"}</definedName>
    <definedName name="gh" localSheetId="6" hidden="1">{"form-D1",#N/A,FALSE,"FORM-D1";"form-D1_amt",#N/A,FALSE,"FORM-D1"}</definedName>
    <definedName name="gh" localSheetId="5" hidden="1">{"form-D1",#N/A,FALSE,"FORM-D1";"form-D1_amt",#N/A,FALSE,"FORM-D1"}</definedName>
    <definedName name="gh">#REF!</definedName>
    <definedName name="gheyu">#REF!</definedName>
    <definedName name="Giftlogo">#REF!</definedName>
    <definedName name="Giftnonlogo1">#REF!</definedName>
    <definedName name="Giftnonlogo2">#REF!</definedName>
    <definedName name="GIMNBRRA" comment="Realignment Bridge">#REF!*1.92105263157895</definedName>
    <definedName name="gird_depth">#REF!</definedName>
    <definedName name="GIRDERWT">#REF!</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veway">#REF!</definedName>
    <definedName name="GJH" hidden="1">{"form-D1",#N/A,FALSE,"FORM-D1";"form-D1_amt",#N/A,FALSE,"FORM-D1"}</definedName>
    <definedName name="GJH_1" localSheetId="26" hidden="1">{"form-D1",#N/A,FALSE,"FORM-D1";"form-D1_amt",#N/A,FALSE,"FORM-D1"}</definedName>
    <definedName name="GJH_1" localSheetId="6" hidden="1">{"form-D1",#N/A,FALSE,"FORM-D1";"form-D1_amt",#N/A,FALSE,"FORM-D1"}</definedName>
    <definedName name="GJH_1" localSheetId="5" hidden="1">{"form-D1",#N/A,FALSE,"FORM-D1";"form-D1_amt",#N/A,FALSE,"FORM-D1"}</definedName>
    <definedName name="GJH_1" hidden="1">{"form-D1",#N/A,FALSE,"FORM-D1";"form-D1_amt",#N/A,FALSE,"FORM-D1"}</definedName>
    <definedName name="GJH_2" localSheetId="26" hidden="1">{"form-D1",#N/A,FALSE,"FORM-D1";"form-D1_amt",#N/A,FALSE,"FORM-D1"}</definedName>
    <definedName name="GJH_2" localSheetId="6" hidden="1">{"form-D1",#N/A,FALSE,"FORM-D1";"form-D1_amt",#N/A,FALSE,"FORM-D1"}</definedName>
    <definedName name="GJH_2" localSheetId="5" hidden="1">{"form-D1",#N/A,FALSE,"FORM-D1";"form-D1_amt",#N/A,FALSE,"FORM-D1"}</definedName>
    <definedName name="GJH_2" hidden="1">{"form-D1",#N/A,FALSE,"FORM-D1";"form-D1_amt",#N/A,FALSE,"FORM-D1"}</definedName>
    <definedName name="GJH_3" localSheetId="26" hidden="1">{"form-D1",#N/A,FALSE,"FORM-D1";"form-D1_amt",#N/A,FALSE,"FORM-D1"}</definedName>
    <definedName name="GJH_3" localSheetId="6" hidden="1">{"form-D1",#N/A,FALSE,"FORM-D1";"form-D1_amt",#N/A,FALSE,"FORM-D1"}</definedName>
    <definedName name="GJH_3" localSheetId="5" hidden="1">{"form-D1",#N/A,FALSE,"FORM-D1";"form-D1_amt",#N/A,FALSE,"FORM-D1"}</definedName>
    <definedName name="GJH_3" hidden="1">{"form-D1",#N/A,FALSE,"FORM-D1";"form-D1_amt",#N/A,FALSE,"FORM-D1"}</definedName>
    <definedName name="gjygj" localSheetId="26" hidden="1">{#N/A,#N/A,FALSE,"COMP"}</definedName>
    <definedName name="gjygj" localSheetId="6" hidden="1">{#N/A,#N/A,FALSE,"COMP"}</definedName>
    <definedName name="gjygj" localSheetId="5" hidden="1">{#N/A,#N/A,FALSE,"COMP"}</definedName>
    <definedName name="gjygj" hidden="1">{#N/A,#N/A,FALSE,"COMP"}</definedName>
    <definedName name="GK">#REF!</definedName>
    <definedName name="gl">#REF!</definedName>
    <definedName name="gls">#REF!</definedName>
    <definedName name="gmail">#REF!</definedName>
    <definedName name="gnail">#REF!</definedName>
    <definedName name="GOODWILL">#REF!</definedName>
    <definedName name="GOODWILL為替">#REF!</definedName>
    <definedName name="Gopaipally_X_road">#REF!</definedName>
    <definedName name="gouke">#REF!</definedName>
    <definedName name="GPC">#REF!</definedName>
    <definedName name="GPname">#REF!</definedName>
    <definedName name="gr">#REF!</definedName>
    <definedName name="grade">"$#REF!.$#REF!$144"</definedName>
    <definedName name="Grade_Level">"Grade "</definedName>
    <definedName name="Grade_seperator">#REF!</definedName>
    <definedName name="grader">#REF!</definedName>
    <definedName name="GRADER_1">"#REF!"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NA()</definedName>
    <definedName name="GRANIT_SKIRTING_1">"#REF!"</definedName>
    <definedName name="GRANIT_SKIRTING_12">"$#REF!.#REF!#REF!"</definedName>
    <definedName name="GRANIT_SKIRTING_7">"#REF!"</definedName>
    <definedName name="GRANIT_SKIRTING_8">"#REF!"</definedName>
    <definedName name="granr.subbase">#REF!</definedName>
    <definedName name="Grant_Inc">#REF!</definedName>
    <definedName name="Grant_Inc_Pasted">#REF!</definedName>
    <definedName name="granular">#REF!</definedName>
    <definedName name="granularbed">#REF!</definedName>
    <definedName name="granularfillbridge">#REF!</definedName>
    <definedName name="gravel">#REF!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conc_17">#REF!</definedName>
    <definedName name="grdp">#REF!</definedName>
    <definedName name="GRILLWORK">#REF!</definedName>
    <definedName name="GRILLWORK_1">"#REF!"</definedName>
    <definedName name="GRILLWORK_12">"$#REF!.#REF!#REF!"</definedName>
    <definedName name="GRILLWORK_7">"#REF!"</definedName>
    <definedName name="GRILLWORK_8">"#REF!"</definedName>
    <definedName name="GRL">#REF!</definedName>
    <definedName name="grlvl">#REF!</definedName>
    <definedName name="GROBAL_RENTAL">#REF!</definedName>
    <definedName name="GROOVES">NA()</definedName>
    <definedName name="GROOVES_1">"#REF!"</definedName>
    <definedName name="GROOVES_12">"$#REF!.#REF!#REF!"</definedName>
    <definedName name="GROOVES_7">"#REF!"</definedName>
    <definedName name="GROOVES_8">"#REF!"</definedName>
    <definedName name="GROSS">#REF!</definedName>
    <definedName name="Grosswork_done">#REF!</definedName>
    <definedName name="group_code">#REF!</definedName>
    <definedName name="Group1">#REF!</definedName>
    <definedName name="Group2">#REF!</definedName>
    <definedName name="Group3">#REF!</definedName>
    <definedName name="Group4">#REF!</definedName>
    <definedName name="GroutedRiprap">#REF!</definedName>
    <definedName name="Growth_adj">#REF!</definedName>
    <definedName name="grubb">#REF!</definedName>
    <definedName name="GRUPO">#REF!</definedName>
    <definedName name="Gsat">#REF!</definedName>
    <definedName name="GSB">#REF!</definedName>
    <definedName name="GSB_1">"#REF!"</definedName>
    <definedName name="GSB_10">#REF!</definedName>
    <definedName name="GSB_11">#REF!</definedName>
    <definedName name="GSB_12">#REF!</definedName>
    <definedName name="GSB_13">#REF!</definedName>
    <definedName name="GSB_2">#REF!</definedName>
    <definedName name="GSB_24">NA()</definedName>
    <definedName name="GSB_3">#REF!</definedName>
    <definedName name="GSB_4">#REF!</definedName>
    <definedName name="gsb_5">#REF!</definedName>
    <definedName name="GSB_6">#REF!</definedName>
    <definedName name="GSB_7">NA()</definedName>
    <definedName name="GSB_8">"#REF!"</definedName>
    <definedName name="GSB_9">#REF!</definedName>
    <definedName name="GSB_MCW">#REF!</definedName>
    <definedName name="GSB_R">#REF!</definedName>
    <definedName name="gsb_r10">#REF!</definedName>
    <definedName name="gsb_r11">#REF!</definedName>
    <definedName name="gsb_r12">#REF!</definedName>
    <definedName name="gsb_r13">#REF!</definedName>
    <definedName name="gsb_r14">#REF!</definedName>
    <definedName name="gsb_r15">#REF!</definedName>
    <definedName name="gsb_r9">#REF!</definedName>
    <definedName name="GSB_SR">#REF!</definedName>
    <definedName name="GSB_THK">#REF!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4Lane" comment="4 Lane">#REF!*0.71+#REF!*0.29</definedName>
    <definedName name="GSB6Lane" comment="6 Lane">#REF!*0.7+#REF!*0.3</definedName>
    <definedName name="gsbave">#REF!</definedName>
    <definedName name="GsbI">#REF!</definedName>
    <definedName name="GsbIII">#REF!</definedName>
    <definedName name="gsbnhwithlead">#REF!</definedName>
    <definedName name="gsbpcc">#REF!</definedName>
    <definedName name="gsbplantrate">#REF!</definedName>
    <definedName name="GSBSer" comment="Service Road">#REF!</definedName>
    <definedName name="GSBSR">#REF!</definedName>
    <definedName name="GSBSR_1">#REF!</definedName>
    <definedName name="GSBSR_4">#REF!</definedName>
    <definedName name="GSBSR_5">#REF!</definedName>
    <definedName name="GSBSR_6">#REF!</definedName>
    <definedName name="GSDFGFHGH">#REF!</definedName>
    <definedName name="GSDGG">#REF!</definedName>
    <definedName name="gsf">#REF!</definedName>
    <definedName name="gsg">#REF!</definedName>
    <definedName name="gsm">#REF!</definedName>
    <definedName name="gspace">#REF!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t1_100MSA">#REF!</definedName>
    <definedName name="gtr_hsfinal">#REF!</definedName>
    <definedName name="gtrothpfinal">#REF!</definedName>
    <definedName name="guard">#REF!</definedName>
    <definedName name="guardpost.pcc">#REF!</definedName>
    <definedName name="guardpostrcc">#REF!</definedName>
    <definedName name="guardstone">#REF!</definedName>
    <definedName name="guardstonedism">#REF!</definedName>
    <definedName name="GUS">#REF!</definedName>
    <definedName name="GUSAUX">#REF!</definedName>
    <definedName name="GUSSW">#REF!</definedName>
    <definedName name="GUSUSD">#REF!</definedName>
    <definedName name="gvhg">#REF!</definedName>
    <definedName name="Gw">#REF!</definedName>
    <definedName name="gy" hidden="1">#REF!</definedName>
    <definedName name="Gyoshu1">#REF!</definedName>
    <definedName name="Gyoshu2">#REF!</definedName>
    <definedName name="H">#REF!</definedName>
    <definedName name="H___0">#REF!</definedName>
    <definedName name="H___13">#REF!</definedName>
    <definedName name="H0">#REF!</definedName>
    <definedName name="H0___0">#REF!</definedName>
    <definedName name="H0___13">#REF!</definedName>
    <definedName name="h1.">#REF!</definedName>
    <definedName name="H1573h805">#REF!</definedName>
    <definedName name="H1H">#REF!</definedName>
    <definedName name="h2.">#REF!</definedName>
    <definedName name="H2H">#REF!</definedName>
    <definedName name="H3H">#REF!</definedName>
    <definedName name="H4H">#REF!</definedName>
    <definedName name="hab_information">#REF!</definedName>
    <definedName name="Hab_Survey_All_Sources">#REF!</definedName>
    <definedName name="Habitaions_Final">#REF!</definedName>
    <definedName name="habs">#REF!</definedName>
    <definedName name="habXhog">#REF!</definedName>
    <definedName name="hac">#REF!</definedName>
    <definedName name="Haifu_Execute">#REF!</definedName>
    <definedName name="Haifu_Execute2">#REF!</definedName>
    <definedName name="Haifu_NumberEdit">#REF!</definedName>
    <definedName name="Haifu_NumberEdit2">#REF!</definedName>
    <definedName name="haj">#REF!</definedName>
    <definedName name="Hammerman" localSheetId="26">NA()</definedName>
    <definedName name="Hammerman" localSheetId="6">NA()</definedName>
    <definedName name="Hammerman" localSheetId="5">NA()</definedName>
    <definedName name="Hammerman">#REF!</definedName>
    <definedName name="Hammerman_1">"#REF!"</definedName>
    <definedName name="Hammerman_12">"$#REF!.#REF!#REF!"</definedName>
    <definedName name="handrail">#REF!</definedName>
    <definedName name="hap" hidden="1">{#N/A,#N/A,FALSE,"COVER1.XLS ";#N/A,#N/A,FALSE,"RACT1.XLS";#N/A,#N/A,FALSE,"RACT2.XLS";#N/A,#N/A,FALSE,"ECCMP";#N/A,#N/A,FALSE,"WELDER.XLS"}</definedName>
    <definedName name="HARD_EXCVN">NA()</definedName>
    <definedName name="HARD_EXCVN_1">"#REF!"</definedName>
    <definedName name="HARD_EXCVN_12">"$#REF!.#REF!#REF!"</definedName>
    <definedName name="HARDCRETE">#REF!</definedName>
    <definedName name="HARDROCK_EXCVN">NA()</definedName>
    <definedName name="HARDROCK_EXCVN_1">"#REF!"</definedName>
    <definedName name="HARDROCK_EXCVN_12">"$#REF!.#REF!#REF!"</definedName>
    <definedName name="HARDSOIL_EXCVN">NA()</definedName>
    <definedName name="HARDSOIL_EXCVN_1">"#REF!"</definedName>
    <definedName name="HARDSOIL_EXCVN_12">"$#REF!.#REF!#REF!"</definedName>
    <definedName name="HARI">#REF!</definedName>
    <definedName name="HaulWMM">NA()</definedName>
    <definedName name="hb">"$#REF!.$#REF!$#REF!"</definedName>
    <definedName name="HBG41_12">NA()</definedName>
    <definedName name="HBG41_7">NA()</definedName>
    <definedName name="HBGDust">NA()</definedName>
    <definedName name="hbj">#REF!</definedName>
    <definedName name="HBKJHLA">#REF!</definedName>
    <definedName name="HBSNBS" localSheetId="26" hidden="1">#REF!</definedName>
    <definedName name="HBSNBS" localSheetId="6" hidden="1">#REF!</definedName>
    <definedName name="HBSNBS" localSheetId="5" hidden="1">#REF!</definedName>
    <definedName name="HBSNBS" hidden="1">#REF!</definedName>
    <definedName name="HC">#REF!</definedName>
    <definedName name="Hcbdw">#REF!</definedName>
    <definedName name="hcurb">#REF!</definedName>
    <definedName name="Hcw">#REF!</definedName>
    <definedName name="hdgfsd">#REF!</definedName>
    <definedName name="hdghdh">"'file:///C:/Documents%20and%20Settings/viral.soni/Desktop/Sanghi/Sanghi%20quotes%20&amp;%20policies/Insurance%20Policies%20Sanghi.xls'#$KSPL.$A$1"</definedName>
    <definedName name="hdghdh_3">"'file:///C:/Documents%20and%20Settings/viral.soni/Desktop/Sanghi/Sanghi%20quotes%20&amp;%20policies/Insurance%20Policies%20Sanghi.xls'#$KSPL.$A$1"</definedName>
    <definedName name="hdghdh_7">"'file:///C:/Documents%20and%20Settings/viral.soni/Desktop/Sanghi/Sanghi%20quotes%20&amp;%20policies/Insurance%20Policies%20Sanghi.xls'#$KSPL.$A$1"</definedName>
    <definedName name="hdirt">#REF!</definedName>
    <definedName name="hdoihd\" hidden="1">#REF!</definedName>
    <definedName name="HDPE">NA()</definedName>
    <definedName name="HDPE_1">"#REF!"</definedName>
    <definedName name="HDPE_10kg_pipe">HLOOKUP(#REF!,#REF!,7,FALSE)</definedName>
    <definedName name="HDPE_12">"$#REF!.#REF!#REF!"</definedName>
    <definedName name="HDPE_4kg_pipe">HLOOKUP(#REF!,#REF!,7,FALSE)</definedName>
    <definedName name="HDPE_6kg_pipe">HLOOKUP(#REF!,#REF!,7,FALSE)</definedName>
    <definedName name="HDPE_7">"#REF!"</definedName>
    <definedName name="HDPE_8">"#REF!"</definedName>
    <definedName name="HDPE_8kg_pipe">HLOOKUP(#REF!,#REF!,7,FALSE)</definedName>
    <definedName name="hdperates">#REF!</definedName>
    <definedName name="hdpewts">#REF!</definedName>
    <definedName name="HE">#REF!</definedName>
    <definedName name="head">#REF!</definedName>
    <definedName name="headblacksmith" localSheetId="26">NA()</definedName>
    <definedName name="headblacksmith" localSheetId="6">NA()</definedName>
    <definedName name="headblacksmith" localSheetId="5">NA()</definedName>
    <definedName name="headblacksmith">#REF!</definedName>
    <definedName name="headblacksmith_1">"#REF!"</definedName>
    <definedName name="headblacksmith_12">"$#REF!.#REF!#REF!"</definedName>
    <definedName name="headblacksmith_7">"#REF!"</definedName>
    <definedName name="headblacksmith_8">"#REF!"</definedName>
    <definedName name="Headcount">#REF!</definedName>
    <definedName name="HEADER">#REF!</definedName>
    <definedName name="Header_Row">ROW(#REF!)</definedName>
    <definedName name="headmason" localSheetId="26">NA()</definedName>
    <definedName name="headmason" localSheetId="6">NA()</definedName>
    <definedName name="headmason" localSheetId="5">NA()</definedName>
    <definedName name="headmason">#REF!</definedName>
    <definedName name="headmason_1">"#REF!"</definedName>
    <definedName name="headmason_12">"$#REF!.#REF!#REF!"</definedName>
    <definedName name="headmason_7">"#REF!"</definedName>
    <definedName name="headmason_8">"#REF!"</definedName>
    <definedName name="HeadWall">#REF!</definedName>
    <definedName name="HeavyPave">#REF!</definedName>
    <definedName name="hello">#REF!</definedName>
    <definedName name="Help_File">#REF!</definedName>
    <definedName name="hemanth" localSheetId="26" hidden="1">{"SchN1",#N/A,FALSE,"Schedules"}</definedName>
    <definedName name="hemanth" localSheetId="6" hidden="1">{"SchN1",#N/A,FALSE,"Schedules"}</definedName>
    <definedName name="hemanth" localSheetId="5" hidden="1">{"SchN1",#N/A,FALSE,"Schedules"}</definedName>
    <definedName name="hemanth" hidden="1">{"SchN1",#N/A,FALSE,"Schedules"}</definedName>
    <definedName name="Hemas" localSheetId="26" hidden="1">{"'August 2000'!$A$1:$J$101"}</definedName>
    <definedName name="Hemas" localSheetId="6" hidden="1">{"'August 2000'!$A$1:$J$101"}</definedName>
    <definedName name="Hemas" localSheetId="5" hidden="1">{"'August 2000'!$A$1:$J$101"}</definedName>
    <definedName name="Hemas" hidden="1">{"'August 2000'!$A$1:$J$101"}</definedName>
    <definedName name="HessianCloth">#REF!</definedName>
    <definedName name="hfg">#REF!</definedName>
    <definedName name="hfi">#REF!</definedName>
    <definedName name="HFL">#REF!</definedName>
    <definedName name="hgle">#REF!</definedName>
    <definedName name="hgle001">#REF!</definedName>
    <definedName name="hgle1">#REF!</definedName>
    <definedName name="hgr">#REF!</definedName>
    <definedName name="hgsdvh">#REF!</definedName>
    <definedName name="hh">#REF!</definedName>
    <definedName name="hh___0">#REF!</definedName>
    <definedName name="hh___13">#REF!</definedName>
    <definedName name="hhh" localSheetId="26">#REF!</definedName>
    <definedName name="hhh" localSheetId="6">#REF!</definedName>
    <definedName name="hhh" localSheetId="5">#REF!</definedName>
    <definedName name="hhh" hidden="1">{#N/A,#N/A,FALSE,"VARIATIONS";#N/A,#N/A,FALSE,"BUDGET";#N/A,#N/A,FALSE,"CIVIL QNTY VAR";#N/A,#N/A,FALSE,"SUMMARY";#N/A,#N/A,FALSE,"MATERIAL VAR"}</definedName>
    <definedName name="hhhhhhhhhhhhh">#REF!</definedName>
    <definedName name="Hhpc">#REF!</definedName>
    <definedName name="hhs">#REF!</definedName>
    <definedName name="hi" localSheetId="26">#REF!</definedName>
    <definedName name="hi" localSheetId="6">#REF!</definedName>
    <definedName name="hi" localSheetId="5">#REF!</definedName>
    <definedName name="hi" hidden="1">#REF!</definedName>
    <definedName name="HiddenRows" hidden="1">#REF!</definedName>
    <definedName name="Hieght">#REF!</definedName>
    <definedName name="Highemb.length">#REF!</definedName>
    <definedName name="HighSkilled">#REF!</definedName>
    <definedName name="HINDHUSTAN">#REF!</definedName>
    <definedName name="HIns">#REF!</definedName>
    <definedName name="Hipc">#REF!</definedName>
    <definedName name="Hitech1" localSheetId="26" hidden="1">{#N/A,#N/A,FALSE,"Aging Summary";#N/A,#N/A,FALSE,"Ratio Analysis";#N/A,#N/A,FALSE,"Test 120 Day Accts";#N/A,#N/A,FALSE,"Tickmarks"}</definedName>
    <definedName name="Hitech1" localSheetId="6" hidden="1">{#N/A,#N/A,FALSE,"Aging Summary";#N/A,#N/A,FALSE,"Ratio Analysis";#N/A,#N/A,FALSE,"Test 120 Day Accts";#N/A,#N/A,FALSE,"Tickmarks"}</definedName>
    <definedName name="Hitech1" localSheetId="5" hidden="1">{#N/A,#N/A,FALSE,"Aging Summary";#N/A,#N/A,FALSE,"Ratio Analysis";#N/A,#N/A,FALSE,"Test 120 Day Accts";#N/A,#N/A,FALSE,"Tickmarks"}</definedName>
    <definedName name="Hitech1" hidden="1">{#N/A,#N/A,FALSE,"Aging Summary";#N/A,#N/A,FALSE,"Ratio Analysis";#N/A,#N/A,FALSE,"Test 120 Day Accts";#N/A,#N/A,FALSE,"Tickmarks"}</definedName>
    <definedName name="Hiway">#REF!</definedName>
    <definedName name="HJ">#REF!</definedName>
    <definedName name="hjjjjjj" hidden="1">{"form-D1",#N/A,FALSE,"FORM-D1";"form-D1_amt",#N/A,FALSE,"FORM-D1"}</definedName>
    <definedName name="hjjjjjj_1" localSheetId="26" hidden="1">{"form-D1",#N/A,FALSE,"FORM-D1";"form-D1_amt",#N/A,FALSE,"FORM-D1"}</definedName>
    <definedName name="hjjjjjj_1" localSheetId="6" hidden="1">{"form-D1",#N/A,FALSE,"FORM-D1";"form-D1_amt",#N/A,FALSE,"FORM-D1"}</definedName>
    <definedName name="hjjjjjj_1" localSheetId="5" hidden="1">{"form-D1",#N/A,FALSE,"FORM-D1";"form-D1_amt",#N/A,FALSE,"FORM-D1"}</definedName>
    <definedName name="hjjjjjj_1" hidden="1">{"form-D1",#N/A,FALSE,"FORM-D1";"form-D1_amt",#N/A,FALSE,"FORM-D1"}</definedName>
    <definedName name="hjjjjjj_2" localSheetId="26" hidden="1">{"form-D1",#N/A,FALSE,"FORM-D1";"form-D1_amt",#N/A,FALSE,"FORM-D1"}</definedName>
    <definedName name="hjjjjjj_2" localSheetId="6" hidden="1">{"form-D1",#N/A,FALSE,"FORM-D1";"form-D1_amt",#N/A,FALSE,"FORM-D1"}</definedName>
    <definedName name="hjjjjjj_2" localSheetId="5" hidden="1">{"form-D1",#N/A,FALSE,"FORM-D1";"form-D1_amt",#N/A,FALSE,"FORM-D1"}</definedName>
    <definedName name="hjjjjjj_2" hidden="1">{"form-D1",#N/A,FALSE,"FORM-D1";"form-D1_amt",#N/A,FALSE,"FORM-D1"}</definedName>
    <definedName name="hjjjjjj_3" localSheetId="26" hidden="1">{"form-D1",#N/A,FALSE,"FORM-D1";"form-D1_amt",#N/A,FALSE,"FORM-D1"}</definedName>
    <definedName name="hjjjjjj_3" localSheetId="6" hidden="1">{"form-D1",#N/A,FALSE,"FORM-D1";"form-D1_amt",#N/A,FALSE,"FORM-D1"}</definedName>
    <definedName name="hjjjjjj_3" localSheetId="5" hidden="1">{"form-D1",#N/A,FALSE,"FORM-D1";"form-D1_amt",#N/A,FALSE,"FORM-D1"}</definedName>
    <definedName name="hjjjjjj_3" hidden="1">{"form-D1",#N/A,FALSE,"FORM-D1";"form-D1_amt",#N/A,FALSE,"FORM-D1"}</definedName>
    <definedName name="hjkfh_control" localSheetId="26" hidden="1">{"'August 2000'!$A$1:$J$101"}</definedName>
    <definedName name="hjkfh_control" localSheetId="6" hidden="1">{"'August 2000'!$A$1:$J$101"}</definedName>
    <definedName name="hjkfh_control" localSheetId="5" hidden="1">{"'August 2000'!$A$1:$J$101"}</definedName>
    <definedName name="hjkfh_control" hidden="1">{"'August 2000'!$A$1:$J$101"}</definedName>
    <definedName name="hkerb">#REF!</definedName>
    <definedName name="hlh" hidden="1">#REF!</definedName>
    <definedName name="Hlp">#REF!</definedName>
    <definedName name="hmax.">#REF!</definedName>
    <definedName name="HMP">#REF!</definedName>
    <definedName name="HMP_1">"#REF!"</definedName>
    <definedName name="HMP_24">NA()</definedName>
    <definedName name="HMP_7">NA()</definedName>
    <definedName name="hmplant" localSheetId="26">NA()</definedName>
    <definedName name="hmplant" localSheetId="6">NA()</definedName>
    <definedName name="hmplant" localSheetId="5">NA()</definedName>
    <definedName name="hmplant">#REF!</definedName>
    <definedName name="hmplant_1">"#REF!"</definedName>
    <definedName name="hmplant_12">"$#REF!.#REF!#REF!"</definedName>
    <definedName name="hmplant10" localSheetId="26">NA()</definedName>
    <definedName name="hmplant10" localSheetId="6">NA()</definedName>
    <definedName name="hmplant10" localSheetId="5">NA()</definedName>
    <definedName name="hmplant10">#REF!</definedName>
    <definedName name="hmplant10_1">"#REF!"</definedName>
    <definedName name="hmplant10_12">"$#REF!.#REF!#REF!"</definedName>
    <definedName name="hmplant25t" localSheetId="26">#REF!</definedName>
    <definedName name="hmplant25t" localSheetId="6">#REF!</definedName>
    <definedName name="hmplant25t" localSheetId="5">#REF!</definedName>
    <definedName name="hmplant25t">[11]Machinery!#REF!</definedName>
    <definedName name="hmplant30" localSheetId="26">NA()</definedName>
    <definedName name="hmplant30" localSheetId="6">NA()</definedName>
    <definedName name="hmplant30" localSheetId="5">NA()</definedName>
    <definedName name="hmplant30">#REF!</definedName>
    <definedName name="hmplant30_1">"#REF!"</definedName>
    <definedName name="hmplant30_12">"$#REF!.#REF!#REF!"</definedName>
    <definedName name="hmplant40t" localSheetId="26">#REF!</definedName>
    <definedName name="hmplant40t" localSheetId="6">#REF!</definedName>
    <definedName name="hmplant40t" localSheetId="5">#REF!</definedName>
    <definedName name="hmplant40t">[11]Machinery!#REF!</definedName>
    <definedName name="hmplant50t" localSheetId="26">#REF!</definedName>
    <definedName name="hmplant50t" localSheetId="6">#REF!</definedName>
    <definedName name="hmplant50t" localSheetId="5">#REF!</definedName>
    <definedName name="hmplant50t">[11]Machinery!#REF!</definedName>
    <definedName name="hmplant8t" localSheetId="26">#REF!</definedName>
    <definedName name="hmplant8t" localSheetId="6">#REF!</definedName>
    <definedName name="hmplant8t" localSheetId="5">#REF!</definedName>
    <definedName name="hmplant8t">[11]Machinery!#REF!</definedName>
    <definedName name="hna">#REF!</definedName>
    <definedName name="Hname">#REF!</definedName>
    <definedName name="ho">#REF!</definedName>
    <definedName name="ho___0">#REF!</definedName>
    <definedName name="ho___13">#REF!</definedName>
    <definedName name="HogABCPC">#REF!</definedName>
    <definedName name="hogares">#REF!</definedName>
    <definedName name="HogPymCONinternet">#REF!</definedName>
    <definedName name="hoi">#REF!</definedName>
    <definedName name="HojaTipoCambioC">#REF!</definedName>
    <definedName name="horet">#REF!</definedName>
    <definedName name="Hospital">#REF!</definedName>
    <definedName name="HOSPITAL_OSUNA">#REF!</definedName>
    <definedName name="Hospitals">#REF!</definedName>
    <definedName name="hotmixmidium" localSheetId="26">NA()</definedName>
    <definedName name="hotmixmidium" localSheetId="6">NA()</definedName>
    <definedName name="hotmixmidium" localSheetId="5">NA()</definedName>
    <definedName name="hotmixmidium">#REF!</definedName>
    <definedName name="hotmixmidium_1">"#REF!"</definedName>
    <definedName name="hotmixmidium_12">"$#REF!.#REF!#REF!"</definedName>
    <definedName name="hotmixplant" localSheetId="26">NA()</definedName>
    <definedName name="hotmixplant" localSheetId="6">NA()</definedName>
    <definedName name="hotmixplant" localSheetId="5">NA()</definedName>
    <definedName name="hotmixplant">#REF!</definedName>
    <definedName name="hotmixplant_1">"#REF!"</definedName>
    <definedName name="hotmixplant_12">"$#REF!.#REF!#REF!"</definedName>
    <definedName name="hotmixsmall" localSheetId="26">NA()</definedName>
    <definedName name="hotmixsmall" localSheetId="6">NA()</definedName>
    <definedName name="hotmixsmall" localSheetId="5">NA()</definedName>
    <definedName name="hotmixsmall">#REF!</definedName>
    <definedName name="hotmixsmall_1">"#REF!"</definedName>
    <definedName name="hotmixsmall_12">"$#REF!.#REF!#REF!"</definedName>
    <definedName name="HP" localSheetId="26" hidden="1">{"form-D1",#N/A,FALSE,"FORM-D1";"form-D1_amt",#N/A,FALSE,"FORM-D1"}</definedName>
    <definedName name="HP" localSheetId="6" hidden="1">{"form-D1",#N/A,FALSE,"FORM-D1";"form-D1_amt",#N/A,FALSE,"FORM-D1"}</definedName>
    <definedName name="HP" localSheetId="5" hidden="1">{"form-D1",#N/A,FALSE,"FORM-D1";"form-D1_amt",#N/A,FALSE,"FORM-D1"}</definedName>
    <definedName name="hp" hidden="1">{"'Sheet1'!$A$4386:$N$4591"}</definedName>
    <definedName name="HP_1" localSheetId="26" hidden="1">{"form-D1",#N/A,FALSE,"FORM-D1";"form-D1_amt",#N/A,FALSE,"FORM-D1"}</definedName>
    <definedName name="HP_1" localSheetId="6" hidden="1">{"form-D1",#N/A,FALSE,"FORM-D1";"form-D1_amt",#N/A,FALSE,"FORM-D1"}</definedName>
    <definedName name="HP_1" localSheetId="5" hidden="1">{"form-D1",#N/A,FALSE,"FORM-D1";"form-D1_amt",#N/A,FALSE,"FORM-D1"}</definedName>
    <definedName name="HP_1" hidden="1">{"form-D1",#N/A,FALSE,"FORM-D1";"form-D1_amt",#N/A,FALSE,"FORM-D1"}</definedName>
    <definedName name="HP_2" localSheetId="26" hidden="1">{"form-D1",#N/A,FALSE,"FORM-D1";"form-D1_amt",#N/A,FALSE,"FORM-D1"}</definedName>
    <definedName name="HP_2" localSheetId="6" hidden="1">{"form-D1",#N/A,FALSE,"FORM-D1";"form-D1_amt",#N/A,FALSE,"FORM-D1"}</definedName>
    <definedName name="HP_2" localSheetId="5" hidden="1">{"form-D1",#N/A,FALSE,"FORM-D1";"form-D1_amt",#N/A,FALSE,"FORM-D1"}</definedName>
    <definedName name="HP_2" hidden="1">{"form-D1",#N/A,FALSE,"FORM-D1";"form-D1_amt",#N/A,FALSE,"FORM-D1"}</definedName>
    <definedName name="HP_3" localSheetId="26" hidden="1">{"form-D1",#N/A,FALSE,"FORM-D1";"form-D1_amt",#N/A,FALSE,"FORM-D1"}</definedName>
    <definedName name="HP_3" localSheetId="6" hidden="1">{"form-D1",#N/A,FALSE,"FORM-D1";"form-D1_amt",#N/A,FALSE,"FORM-D1"}</definedName>
    <definedName name="HP_3" localSheetId="5" hidden="1">{"form-D1",#N/A,FALSE,"FORM-D1";"form-D1_amt",#N/A,FALSE,"FORM-D1"}</definedName>
    <definedName name="HP_3" hidden="1">{"form-D1",#N/A,FALSE,"FORM-D1";"form-D1_amt",#N/A,FALSE,"FORM-D1"}</definedName>
    <definedName name="hp_600mm">#REF!</definedName>
    <definedName name="hp_900">#REF!</definedName>
    <definedName name="HP1_">#REF!</definedName>
    <definedName name="HPexp">#REF!</definedName>
    <definedName name="hpfinisher" localSheetId="26">#REF!</definedName>
    <definedName name="hpfinisher" localSheetId="6">#REF!</definedName>
    <definedName name="hpfinisher" localSheetId="5">#REF!</definedName>
    <definedName name="hpfinisher">[11]Machinery!#REF!</definedName>
    <definedName name="Hpipe1000">#REF!</definedName>
    <definedName name="Hpipe1200">#REF!</definedName>
    <definedName name="Hpipe600">#REF!</definedName>
    <definedName name="Hpipe900">#REF!</definedName>
    <definedName name="HPLEtotal">#REF!</definedName>
    <definedName name="HPM">#REF!</definedName>
    <definedName name="HPMAUX">#REF!</definedName>
    <definedName name="HPMIO">#REF!</definedName>
    <definedName name="HPpcc1">#REF!</definedName>
    <definedName name="HPpcc2">#REF!</definedName>
    <definedName name="HQTB">#REF!</definedName>
    <definedName name="hr">#REF!</definedName>
    <definedName name="Hs">#REF!</definedName>
    <definedName name="hS___0">#REF!</definedName>
    <definedName name="hS___13">#REF!</definedName>
    <definedName name="Hs_atm">#REF!</definedName>
    <definedName name="Hsc">#REF!</definedName>
    <definedName name="hslab">#REF!</definedName>
    <definedName name="HSS">#REF!</definedName>
    <definedName name="hsyd">#REF!</definedName>
    <definedName name="ht">"$#REF!.$#REF!$#REF!"</definedName>
    <definedName name="HtEW">#REF!</definedName>
    <definedName name="HTL">#REF!</definedName>
    <definedName name="HTML" localSheetId="26">{"'照明目录'!$A$1:$H$31"}</definedName>
    <definedName name="HTML" localSheetId="6">{"'照明目录'!$A$1:$H$31"}</definedName>
    <definedName name="HTML" localSheetId="5">{"'照明目录'!$A$1:$H$31"}</definedName>
    <definedName name="html" hidden="1">{"'Sheet2'!$J$118:$J$123","'Sheet2'!$J$133"}</definedName>
    <definedName name="HTML_CodePage" hidden="1">1252</definedName>
    <definedName name="HTML_Control" localSheetId="0" hidden="1">{"'Typical Costs Estimates'!$C$158:$H$161"}</definedName>
    <definedName name="HTML_Control" localSheetId="2" hidden="1">{"'Typical Costs Estimates'!$C$158:$H$161"}</definedName>
    <definedName name="HTML_Control" hidden="1">{"'Typical Costs Estimates'!$C$158:$H$161"}</definedName>
    <definedName name="HTML_Control_1" localSheetId="26" hidden="1">{"'Bill No. 7'!$A$1:$G$32"}</definedName>
    <definedName name="HTML_Control_1" localSheetId="6" hidden="1">{"'Bill No. 7'!$A$1:$G$32"}</definedName>
    <definedName name="HTML_Control_1" localSheetId="5" hidden="1">{"'Bill No. 7'!$A$1:$G$32"}</definedName>
    <definedName name="HTML_Control_1" hidden="1">{"'Bill No. 7'!$A$1:$G$32"}</definedName>
    <definedName name="HTML_Control_1_1" localSheetId="26" hidden="1">{"'Bill No. 7'!$A$1:$G$32"}</definedName>
    <definedName name="HTML_Control_1_1" localSheetId="6" hidden="1">{"'Bill No. 7'!$A$1:$G$32"}</definedName>
    <definedName name="HTML_Control_1_1" localSheetId="5" hidden="1">{"'Bill No. 7'!$A$1:$G$32"}</definedName>
    <definedName name="HTML_Control_1_1" hidden="1">{"'Bill No. 7'!$A$1:$G$32"}</definedName>
    <definedName name="HTML_Control_1_2" localSheetId="26" hidden="1">{"'Bill No. 7'!$A$1:$G$32"}</definedName>
    <definedName name="HTML_Control_1_2" localSheetId="6" hidden="1">{"'Bill No. 7'!$A$1:$G$32"}</definedName>
    <definedName name="HTML_Control_1_2" localSheetId="5" hidden="1">{"'Bill No. 7'!$A$1:$G$32"}</definedName>
    <definedName name="HTML_Control_1_2" hidden="1">{"'Bill No. 7'!$A$1:$G$32"}</definedName>
    <definedName name="HTML_Control_1_3" localSheetId="26" hidden="1">{"'Bill No. 7'!$A$1:$G$32"}</definedName>
    <definedName name="HTML_Control_1_3" localSheetId="6" hidden="1">{"'Bill No. 7'!$A$1:$G$32"}</definedName>
    <definedName name="HTML_Control_1_3" localSheetId="5" hidden="1">{"'Bill No. 7'!$A$1:$G$32"}</definedName>
    <definedName name="HTML_Control_1_3" hidden="1">{"'Bill No. 7'!$A$1:$G$32"}</definedName>
    <definedName name="HTML_Control_2" localSheetId="26" hidden="1">{"'Bill No. 7'!$A$1:$G$32"}</definedName>
    <definedName name="HTML_Control_2" localSheetId="6" hidden="1">{"'Bill No. 7'!$A$1:$G$32"}</definedName>
    <definedName name="HTML_Control_2" localSheetId="5" hidden="1">{"'Bill No. 7'!$A$1:$G$32"}</definedName>
    <definedName name="HTML_Control_2" hidden="1">{"'Bill No. 7'!$A$1:$G$32"}</definedName>
    <definedName name="HTML_Control_2_1" localSheetId="26" hidden="1">{"'Bill No. 7'!$A$1:$G$32"}</definedName>
    <definedName name="HTML_Control_2_1" localSheetId="6" hidden="1">{"'Bill No. 7'!$A$1:$G$32"}</definedName>
    <definedName name="HTML_Control_2_1" localSheetId="5" hidden="1">{"'Bill No. 7'!$A$1:$G$32"}</definedName>
    <definedName name="HTML_Control_2_1" hidden="1">{"'Bill No. 7'!$A$1:$G$32"}</definedName>
    <definedName name="HTML_Control_2_2" localSheetId="26" hidden="1">{"'Bill No. 7'!$A$1:$G$32"}</definedName>
    <definedName name="HTML_Control_2_2" localSheetId="6" hidden="1">{"'Bill No. 7'!$A$1:$G$32"}</definedName>
    <definedName name="HTML_Control_2_2" localSheetId="5" hidden="1">{"'Bill No. 7'!$A$1:$G$32"}</definedName>
    <definedName name="HTML_Control_2_2" hidden="1">{"'Bill No. 7'!$A$1:$G$32"}</definedName>
    <definedName name="HTML_Control_2_3" localSheetId="26" hidden="1">{"'Bill No. 7'!$A$1:$G$32"}</definedName>
    <definedName name="HTML_Control_2_3" localSheetId="6" hidden="1">{"'Bill No. 7'!$A$1:$G$32"}</definedName>
    <definedName name="HTML_Control_2_3" localSheetId="5" hidden="1">{"'Bill No. 7'!$A$1:$G$32"}</definedName>
    <definedName name="HTML_Control_2_3" hidden="1">{"'Bill No. 7'!$A$1:$G$32"}</definedName>
    <definedName name="HTML_Control_3" localSheetId="26" hidden="1">{"'Bill No. 7'!$A$1:$G$32"}</definedName>
    <definedName name="HTML_Control_3" localSheetId="6" hidden="1">{"'Bill No. 7'!$A$1:$G$32"}</definedName>
    <definedName name="HTML_Control_3" localSheetId="5" hidden="1">{"'Bill No. 7'!$A$1:$G$32"}</definedName>
    <definedName name="HTML_Control_3" hidden="1">{"'Bill No. 7'!$A$1:$G$32"}</definedName>
    <definedName name="HTML_Control_3_1" localSheetId="26" hidden="1">{"'Bill No. 7'!$A$1:$G$32"}</definedName>
    <definedName name="HTML_Control_3_1" localSheetId="6" hidden="1">{"'Bill No. 7'!$A$1:$G$32"}</definedName>
    <definedName name="HTML_Control_3_1" localSheetId="5" hidden="1">{"'Bill No. 7'!$A$1:$G$32"}</definedName>
    <definedName name="HTML_Control_3_1" hidden="1">{"'Bill No. 7'!$A$1:$G$32"}</definedName>
    <definedName name="HTML_Control_3_2" localSheetId="26" hidden="1">{"'Bill No. 7'!$A$1:$G$32"}</definedName>
    <definedName name="HTML_Control_3_2" localSheetId="6" hidden="1">{"'Bill No. 7'!$A$1:$G$32"}</definedName>
    <definedName name="HTML_Control_3_2" localSheetId="5" hidden="1">{"'Bill No. 7'!$A$1:$G$32"}</definedName>
    <definedName name="HTML_Control_3_2" hidden="1">{"'Bill No. 7'!$A$1:$G$32"}</definedName>
    <definedName name="HTML_Control_3_3" localSheetId="26" hidden="1">{"'Bill No. 7'!$A$1:$G$32"}</definedName>
    <definedName name="HTML_Control_3_3" localSheetId="6" hidden="1">{"'Bill No. 7'!$A$1:$G$32"}</definedName>
    <definedName name="HTML_Control_3_3" localSheetId="5" hidden="1">{"'Bill No. 7'!$A$1:$G$32"}</definedName>
    <definedName name="HTML_Control_3_3" hidden="1">{"'Bill No. 7'!$A$1:$G$32"}</definedName>
    <definedName name="HTML_Control_4" localSheetId="26" hidden="1">{"'Bill No. 7'!$A$1:$G$32"}</definedName>
    <definedName name="HTML_Control_4" localSheetId="6" hidden="1">{"'Bill No. 7'!$A$1:$G$32"}</definedName>
    <definedName name="HTML_Control_4" localSheetId="5" hidden="1">{"'Bill No. 7'!$A$1:$G$32"}</definedName>
    <definedName name="HTML_Control_4" hidden="1">{"'Bill No. 7'!$A$1:$G$32"}</definedName>
    <definedName name="HTML_Control_4_1" localSheetId="26" hidden="1">{"'Bill No. 7'!$A$1:$G$32"}</definedName>
    <definedName name="HTML_Control_4_1" localSheetId="6" hidden="1">{"'Bill No. 7'!$A$1:$G$32"}</definedName>
    <definedName name="HTML_Control_4_1" localSheetId="5" hidden="1">{"'Bill No. 7'!$A$1:$G$32"}</definedName>
    <definedName name="HTML_Control_4_1" hidden="1">{"'Bill No. 7'!$A$1:$G$32"}</definedName>
    <definedName name="HTML_Control_4_2" localSheetId="26" hidden="1">{"'Bill No. 7'!$A$1:$G$32"}</definedName>
    <definedName name="HTML_Control_4_2" localSheetId="6" hidden="1">{"'Bill No. 7'!$A$1:$G$32"}</definedName>
    <definedName name="HTML_Control_4_2" localSheetId="5" hidden="1">{"'Bill No. 7'!$A$1:$G$32"}</definedName>
    <definedName name="HTML_Control_4_2" hidden="1">{"'Bill No. 7'!$A$1:$G$32"}</definedName>
    <definedName name="HTML_Control_4_3" localSheetId="26" hidden="1">{"'Bill No. 7'!$A$1:$G$32"}</definedName>
    <definedName name="HTML_Control_4_3" localSheetId="6" hidden="1">{"'Bill No. 7'!$A$1:$G$32"}</definedName>
    <definedName name="HTML_Control_4_3" localSheetId="5" hidden="1">{"'Bill No. 7'!$A$1:$G$32"}</definedName>
    <definedName name="HTML_Control_4_3" hidden="1">{"'Bill No. 7'!$A$1:$G$32"}</definedName>
    <definedName name="HTML_Control_5" localSheetId="26" hidden="1">{"'Bill No. 7'!$A$1:$G$32"}</definedName>
    <definedName name="HTML_Control_5" localSheetId="6" hidden="1">{"'Bill No. 7'!$A$1:$G$32"}</definedName>
    <definedName name="HTML_Control_5" localSheetId="5" hidden="1">{"'Bill No. 7'!$A$1:$G$32"}</definedName>
    <definedName name="HTML_Control_5" hidden="1">{"'Bill No. 7'!$A$1:$G$32"}</definedName>
    <definedName name="HTML_Control_5_1" localSheetId="26" hidden="1">{"'Bill No. 7'!$A$1:$G$32"}</definedName>
    <definedName name="HTML_Control_5_1" localSheetId="6" hidden="1">{"'Bill No. 7'!$A$1:$G$32"}</definedName>
    <definedName name="HTML_Control_5_1" localSheetId="5" hidden="1">{"'Bill No. 7'!$A$1:$G$32"}</definedName>
    <definedName name="HTML_Control_5_1" hidden="1">{"'Bill No. 7'!$A$1:$G$32"}</definedName>
    <definedName name="HTML_Control_5_2" localSheetId="26" hidden="1">{"'Bill No. 7'!$A$1:$G$32"}</definedName>
    <definedName name="HTML_Control_5_2" localSheetId="6" hidden="1">{"'Bill No. 7'!$A$1:$G$32"}</definedName>
    <definedName name="HTML_Control_5_2" localSheetId="5" hidden="1">{"'Bill No. 7'!$A$1:$G$32"}</definedName>
    <definedName name="HTML_Control_5_2" hidden="1">{"'Bill No. 7'!$A$1:$G$32"}</definedName>
    <definedName name="HTML_Control_5_3" localSheetId="26" hidden="1">{"'Bill No. 7'!$A$1:$G$32"}</definedName>
    <definedName name="HTML_Control_5_3" localSheetId="6" hidden="1">{"'Bill No. 7'!$A$1:$G$32"}</definedName>
    <definedName name="HTML_Control_5_3" localSheetId="5" hidden="1">{"'Bill No. 7'!$A$1:$G$32"}</definedName>
    <definedName name="HTML_Control_5_3" hidden="1">{"'Bill No. 7'!$A$1:$G$32"}</definedName>
    <definedName name="HTML_control2" localSheetId="26" hidden="1">{"'Sheet1'!$A$4386:$N$4591"}</definedName>
    <definedName name="HTML_control2" localSheetId="6" hidden="1">{"'Sheet1'!$A$4386:$N$4591"}</definedName>
    <definedName name="HTML_control2" localSheetId="5" hidden="1">{"'Sheet1'!$A$4386:$N$4591"}</definedName>
    <definedName name="HTML_control2" hidden="1">{"'Sheet1'!$A$4386:$N$4591"}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"C:\infac\pricewth\Aug99\Page06e.htm"</definedName>
    <definedName name="HTML_r" localSheetId="26">{"'Sheet2'!$J$118:$J$123","'Sheet2'!$J$133"}</definedName>
    <definedName name="HTML_r" localSheetId="6">{"'Sheet2'!$J$118:$J$123","'Sheet2'!$J$133"}</definedName>
    <definedName name="HTML_r" localSheetId="5">{"'Sheet2'!$J$118:$J$123","'Sheet2'!$J$133"}</definedName>
    <definedName name="HTML_r" hidden="1">{"'Sheet2'!$J$118:$J$123","'Sheet2'!$J$133"}</definedName>
    <definedName name="HTML_Title" hidden="1">"Ecr cost"</definedName>
    <definedName name="html1" localSheetId="26">{"'Sheet2'!$J$118:$J$123","'Sheet2'!$J$133"}</definedName>
    <definedName name="html1" localSheetId="6">{"'Sheet2'!$J$118:$J$123","'Sheet2'!$J$133"}</definedName>
    <definedName name="html1" localSheetId="5">{"'Sheet2'!$J$118:$J$123","'Sheet2'!$J$133"}</definedName>
    <definedName name="html1" hidden="1">{"'Sheet2'!$J$118:$J$123","'Sheet2'!$J$133"}</definedName>
    <definedName name="html11" localSheetId="26">{"'Sheet2'!$J$118:$J$123","'Sheet2'!$J$133"}</definedName>
    <definedName name="html11" localSheetId="6">{"'Sheet2'!$J$118:$J$123","'Sheet2'!$J$133"}</definedName>
    <definedName name="html11" localSheetId="5">{"'Sheet2'!$J$118:$J$123","'Sheet2'!$J$133"}</definedName>
    <definedName name="html11" hidden="1">{"'Sheet2'!$J$118:$J$123","'Sheet2'!$J$133"}</definedName>
    <definedName name="HTML2" localSheetId="26">{"'Sheet2'!$J$118:$J$123","'Sheet2'!$J$133"}</definedName>
    <definedName name="HTML2" localSheetId="6">{"'Sheet2'!$J$118:$J$123","'Sheet2'!$J$133"}</definedName>
    <definedName name="HTML2" localSheetId="5">{"'Sheet2'!$J$118:$J$123","'Sheet2'!$J$133"}</definedName>
    <definedName name="HTML2" hidden="1">{"'Sheet2'!$J$118:$J$123","'Sheet2'!$J$133"}</definedName>
    <definedName name="html2." localSheetId="26">{"'Sheet2'!$J$118:$J$123","'Sheet2'!$J$133"}</definedName>
    <definedName name="html2." localSheetId="6">{"'Sheet2'!$J$118:$J$123","'Sheet2'!$J$133"}</definedName>
    <definedName name="html2." localSheetId="5">{"'Sheet2'!$J$118:$J$123","'Sheet2'!$J$133"}</definedName>
    <definedName name="html2." hidden="1">{"'Sheet2'!$J$118:$J$123","'Sheet2'!$J$133"}</definedName>
    <definedName name="html4" localSheetId="26">{"'Sheet2'!$J$118:$J$123","'Sheet2'!$J$133"}</definedName>
    <definedName name="html4" localSheetId="6">{"'Sheet2'!$J$118:$J$123","'Sheet2'!$J$133"}</definedName>
    <definedName name="html4" localSheetId="5">{"'Sheet2'!$J$118:$J$123","'Sheet2'!$J$133"}</definedName>
    <definedName name="html4" hidden="1">{"'Sheet2'!$J$118:$J$123","'Sheet2'!$J$133"}</definedName>
    <definedName name="Hu">#REF!</definedName>
    <definedName name="Hu___0">#REF!</definedName>
    <definedName name="Hu___13">#REF!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000" localSheetId="26">NA()</definedName>
    <definedName name="humepipe1000" localSheetId="6">NA()</definedName>
    <definedName name="humepipe1000" localSheetId="5">NA()</definedName>
    <definedName name="humepipe1000">#REF!</definedName>
    <definedName name="humepipe1000_1">"#REF!"</definedName>
    <definedName name="humepipe1000_12">"$#REF!.#REF!#REF!"</definedName>
    <definedName name="humepipe1200" localSheetId="26">NA()</definedName>
    <definedName name="humepipe1200" localSheetId="6">NA()</definedName>
    <definedName name="humepipe1200" localSheetId="5">NA()</definedName>
    <definedName name="humepipe1200">'[2]Material '!$G$48</definedName>
    <definedName name="Humepipe600" localSheetId="26">NA()</definedName>
    <definedName name="Humepipe600" localSheetId="6">NA()</definedName>
    <definedName name="Humepipe600" localSheetId="5">NA()</definedName>
    <definedName name="Humepipe600">#REF!</definedName>
    <definedName name="Humepipe600_1">"#REF!"</definedName>
    <definedName name="Humepipe600_12">"$#REF!.#REF!#REF!"</definedName>
    <definedName name="Humepipe600_7">"#REF!"</definedName>
    <definedName name="Humepipe600_8">"#REF!"</definedName>
    <definedName name="Humepipe900" localSheetId="26">NA()</definedName>
    <definedName name="Humepipe900" localSheetId="6">NA()</definedName>
    <definedName name="Humepipe900" localSheetId="5">NA()</definedName>
    <definedName name="Humepipe900">#REF!</definedName>
    <definedName name="Humepipe900_1">"#REF!"</definedName>
    <definedName name="Humepipe900_12">"$#REF!.#REF!#REF!"</definedName>
    <definedName name="Humepipe900_7">"#REF!"</definedName>
    <definedName name="Humepipe900_8">"#REF!"</definedName>
    <definedName name="humepipenp3" localSheetId="26">NA()</definedName>
    <definedName name="humepipenp3" localSheetId="6">NA()</definedName>
    <definedName name="humepipenp3" localSheetId="5">NA()</definedName>
    <definedName name="humepipenp3">'[2]Material '!$G$49</definedName>
    <definedName name="hunky">#REF!</definedName>
    <definedName name="Husain">#REF!</definedName>
    <definedName name="huy" localSheetId="26" hidden="1">{"'Sheet1'!$L$16"}</definedName>
    <definedName name="huy" localSheetId="6" hidden="1">{"'Sheet1'!$L$16"}</definedName>
    <definedName name="huy" localSheetId="5" hidden="1">{"'Sheet1'!$L$16"}</definedName>
    <definedName name="huy" hidden="1">{"'Sheet1'!$L$16"}</definedName>
    <definedName name="HV_GR">#REF!</definedName>
    <definedName name="hvacrates">#REF!</definedName>
    <definedName name="Hw">#REF!</definedName>
    <definedName name="Hw_atm">#REF!</definedName>
    <definedName name="hwc">#REF!</definedName>
    <definedName name="HWPC" comment="Pipe Culvert">#REF!*0.666666666666667</definedName>
    <definedName name="HX">#REF!</definedName>
    <definedName name="hxa">#REF!</definedName>
    <definedName name="hxb">#REF!</definedName>
    <definedName name="hxc">#REF!</definedName>
    <definedName name="hxd">#REF!</definedName>
    <definedName name="hxi">#REF!</definedName>
    <definedName name="hyd">#REF!</definedName>
    <definedName name="hysd">"$#REF!.$D$31"</definedName>
    <definedName name="hysd_1">"#REF!"</definedName>
    <definedName name="hysd_24">NA()</definedName>
    <definedName name="hysd_7">NA()</definedName>
    <definedName name="hysd_8">"#REF!"</definedName>
    <definedName name="HYSD_SLC">#REF!</definedName>
    <definedName name="HYSD_Steel">#REF!</definedName>
    <definedName name="hysdbasic">#REF!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pcc">#REF!</definedName>
    <definedName name="hysdqrate">#REF!</definedName>
    <definedName name="hysdsub">#REF!</definedName>
    <definedName name="I">#REF!</definedName>
    <definedName name="I___0">#REF!</definedName>
    <definedName name="I___13">#REF!</definedName>
    <definedName name="i_data">#REF!</definedName>
    <definedName name="I1g">"$#REF!.$#REF!$#REF!"</definedName>
    <definedName name="ia">#REF!</definedName>
    <definedName name="IAM" localSheetId="26" hidden="1">{"'Sheet1'!$A$4386:$N$4591"}</definedName>
    <definedName name="IAM" localSheetId="6" hidden="1">{"'Sheet1'!$A$4386:$N$4591"}</definedName>
    <definedName name="IAM" localSheetId="5" hidden="1">{"'Sheet1'!$A$4386:$N$4591"}</definedName>
    <definedName name="IAM" hidden="1">{"'Sheet1'!$A$4386:$N$4591"}</definedName>
    <definedName name="Ib">#REF!</definedName>
    <definedName name="ID">#REF!,#REF!</definedName>
    <definedName name="id10.0">#REF!</definedName>
    <definedName name="id2.5">#REF!</definedName>
    <definedName name="id4.0">#REF!</definedName>
    <definedName name="id4.0001">#REF!</definedName>
    <definedName name="id6.0">#REF!</definedName>
    <definedName name="id8.0">#REF!</definedName>
    <definedName name="IDC_34期A">#REF!</definedName>
    <definedName name="IDC_34期B">#REF!</definedName>
    <definedName name="IDC_35期A">#REF!</definedName>
    <definedName name="IDC_35期B">#REF!</definedName>
    <definedName name="IDC_36期A">#REF!</definedName>
    <definedName name="IDC_36期B">#REF!</definedName>
    <definedName name="IDC_Calculation">#REF!</definedName>
    <definedName name="IDC_Check">#REF!</definedName>
    <definedName name="IDC_Pasted">#REF!</definedName>
    <definedName name="IDReference" hidden="1">"A1"</definedName>
    <definedName name="iedc">#REF!</definedName>
    <definedName name="iel">"$#REF!.$AQ$1974"</definedName>
    <definedName name="ielt">"$#REF!.$AQ$1981"</definedName>
    <definedName name="iet">"$#REF!.$AQ$1969"</definedName>
    <definedName name="If">#REF!</definedName>
    <definedName name="if_10060">#REF!</definedName>
    <definedName name="if_13518">#REF!</definedName>
    <definedName name="if_24">#REF!</definedName>
    <definedName name="Ifac1">#REF!</definedName>
    <definedName name="Ifac2">#REF!</definedName>
    <definedName name="ifcreep">#REF!</definedName>
    <definedName name="ifeloss">#REF!</definedName>
    <definedName name="ifgk">[9]Data!#REF!</definedName>
    <definedName name="ifrelax">#REF!</definedName>
    <definedName name="ifshr">#REF!</definedName>
    <definedName name="Ig">#REF!</definedName>
    <definedName name="Ig___0">#REF!</definedName>
    <definedName name="Ig___13">#REF!</definedName>
    <definedName name="igd">#REF!</definedName>
    <definedName name="Igy___0">#REF!</definedName>
    <definedName name="IHC">#REF!</definedName>
    <definedName name="ii">#REF!</definedName>
    <definedName name="II_control" localSheetId="26" hidden="1">{"'August 2000'!$A$1:$J$101"}</definedName>
    <definedName name="II_control" localSheetId="6" hidden="1">{"'August 2000'!$A$1:$J$101"}</definedName>
    <definedName name="II_control" localSheetId="5" hidden="1">{"'August 2000'!$A$1:$J$101"}</definedName>
    <definedName name="II_control" hidden="1">{"'August 2000'!$A$1:$J$101"}</definedName>
    <definedName name="III">#REF!</definedName>
    <definedName name="III_control" localSheetId="26" hidden="1">{"'August 2000'!$A$1:$J$101"}</definedName>
    <definedName name="III_control" localSheetId="6" hidden="1">{"'August 2000'!$A$1:$J$101"}</definedName>
    <definedName name="III_control" localSheetId="5" hidden="1">{"'August 2000'!$A$1:$J$101"}</definedName>
    <definedName name="III_control" hidden="1">{"'August 2000'!$A$1:$J$101"}</definedName>
    <definedName name="iiii">#REF!</definedName>
    <definedName name="Ik">#REF!</definedName>
    <definedName name="IK\" hidden="1">{"form-D1",#N/A,FALSE,"FORM-D1";"form-D1_amt",#N/A,FALSE,"FORM-D1"}</definedName>
    <definedName name="IK\_1" localSheetId="26" hidden="1">{"form-D1",#N/A,FALSE,"FORM-D1";"form-D1_amt",#N/A,FALSE,"FORM-D1"}</definedName>
    <definedName name="IK\_1" localSheetId="6" hidden="1">{"form-D1",#N/A,FALSE,"FORM-D1";"form-D1_amt",#N/A,FALSE,"FORM-D1"}</definedName>
    <definedName name="IK\_1" localSheetId="5" hidden="1">{"form-D1",#N/A,FALSE,"FORM-D1";"form-D1_amt",#N/A,FALSE,"FORM-D1"}</definedName>
    <definedName name="IK\_1" hidden="1">{"form-D1",#N/A,FALSE,"FORM-D1";"form-D1_amt",#N/A,FALSE,"FORM-D1"}</definedName>
    <definedName name="IK\_2" localSheetId="26" hidden="1">{"form-D1",#N/A,FALSE,"FORM-D1";"form-D1_amt",#N/A,FALSE,"FORM-D1"}</definedName>
    <definedName name="IK\_2" localSheetId="6" hidden="1">{"form-D1",#N/A,FALSE,"FORM-D1";"form-D1_amt",#N/A,FALSE,"FORM-D1"}</definedName>
    <definedName name="IK\_2" localSheetId="5" hidden="1">{"form-D1",#N/A,FALSE,"FORM-D1";"form-D1_amt",#N/A,FALSE,"FORM-D1"}</definedName>
    <definedName name="IK\_2" hidden="1">{"form-D1",#N/A,FALSE,"FORM-D1";"form-D1_amt",#N/A,FALSE,"FORM-D1"}</definedName>
    <definedName name="IK\_3" localSheetId="26" hidden="1">{"form-D1",#N/A,FALSE,"FORM-D1";"form-D1_amt",#N/A,FALSE,"FORM-D1"}</definedName>
    <definedName name="IK\_3" localSheetId="6" hidden="1">{"form-D1",#N/A,FALSE,"FORM-D1";"form-D1_amt",#N/A,FALSE,"FORM-D1"}</definedName>
    <definedName name="IK\_3" localSheetId="5" hidden="1">{"form-D1",#N/A,FALSE,"FORM-D1";"form-D1_amt",#N/A,FALSE,"FORM-D1"}</definedName>
    <definedName name="IK\_3" hidden="1">{"form-D1",#N/A,FALSE,"FORM-D1";"form-D1_amt",#N/A,FALSE,"FORM-D1"}</definedName>
    <definedName name="il">#REF!</definedName>
    <definedName name="IL___FS">#REF!</definedName>
    <definedName name="Im_control" localSheetId="26" hidden="1">{"'August 2000'!$A$1:$J$101"}</definedName>
    <definedName name="Im_control" localSheetId="6" hidden="1">{"'August 2000'!$A$1:$J$101"}</definedName>
    <definedName name="Im_control" localSheetId="5" hidden="1">{"'August 2000'!$A$1:$J$101"}</definedName>
    <definedName name="Im_control" hidden="1">{"'August 2000'!$A$1:$J$101"}</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_BOOK_NAME">#REF!</definedName>
    <definedName name="inAst1">#REF!</definedName>
    <definedName name="inAst2">#REF!</definedName>
    <definedName name="inAst3">#REF!</definedName>
    <definedName name="inAst4">#REF!</definedName>
    <definedName name="Inc_Exp">#REF!</definedName>
    <definedName name="incgl">#REF!</definedName>
    <definedName name="INCOME">#REF!</definedName>
    <definedName name="Increment">#REF!</definedName>
    <definedName name="Index">#REF!</definedName>
    <definedName name="Index_14">#REF!</definedName>
    <definedName name="Index_15">#REF!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exudl">#REF!</definedName>
    <definedName name="Inflation">#REF!</definedName>
    <definedName name="INFRASTRUCTURE_ENTRY">#REF!</definedName>
    <definedName name="Ingresos">#REF!</definedName>
    <definedName name="inmaxm1">#REF!</definedName>
    <definedName name="inmaxm2">#REF!</definedName>
    <definedName name="inmaxm3">#REF!</definedName>
    <definedName name="inmaxm4">#REF!</definedName>
    <definedName name="inpff">#REF!</definedName>
    <definedName name="inpfff">#REF!</definedName>
    <definedName name="inpgf">#REF!</definedName>
    <definedName name="inpsf">#REF!</definedName>
    <definedName name="inpt">#REF!</definedName>
    <definedName name="insertplate_and_exp_joint">#REF!</definedName>
    <definedName name="insf3">#REF!</definedName>
    <definedName name="Installed_Spare">#REF!</definedName>
    <definedName name="INSURANCE">#REF!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#REF!</definedName>
    <definedName name="Int_Finalpay_17">#REF!</definedName>
    <definedName name="int_form_pasted">#REF!</definedName>
    <definedName name="Int_IntPay">#REF!</definedName>
    <definedName name="Int_IntPay_17">#REF!</definedName>
    <definedName name="Int_MM_MA">#REF!</definedName>
    <definedName name="Int_MM_MA_17">#REF!</definedName>
    <definedName name="int_om">#REF!</definedName>
    <definedName name="int_om_form">#REF!</definedName>
    <definedName name="int_om_pasted">#REF!</definedName>
    <definedName name="int_om_pasted_">#REF!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234B">#REF!</definedName>
    <definedName name="int234C">#REF!</definedName>
    <definedName name="INTCAP">#REF!</definedName>
    <definedName name="Interest">#REF!</definedName>
    <definedName name="INTEREST_CALCULATION">#REF!</definedName>
    <definedName name="INTEREST_CALCULATION_17">#REF!</definedName>
    <definedName name="INTEREST_LOADING">#REF!</definedName>
    <definedName name="INTEREST_LOADING_17">#REF!</definedName>
    <definedName name="Interest_Rate">#REF!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ernetProtection">"Internet Protection"</definedName>
    <definedName name="InternetProtection_Grade">"C"</definedName>
    <definedName name="IntPME_Scaff">#REF!</definedName>
    <definedName name="IntPME_Scaff_17">#REF!</definedName>
    <definedName name="INTRO" localSheetId="26" hidden="1">#REF!</definedName>
    <definedName name="INTRO" localSheetId="6" hidden="1">#REF!</definedName>
    <definedName name="INTRO" localSheetId="5" hidden="1">#REF!</definedName>
    <definedName name="INTRO" hidden="1">#REF!</definedName>
    <definedName name="inudl">#REF!</definedName>
    <definedName name="INV">#REF!</definedName>
    <definedName name="INV_MTE">#REF!</definedName>
    <definedName name="Inv_Props">#REF!</definedName>
    <definedName name="Inv_Props_17">#REF!</definedName>
    <definedName name="Inv_Scaff">#REF!</definedName>
    <definedName name="Inv_Scaff_17">#REF!</definedName>
    <definedName name="inv100p">#REF!</definedName>
    <definedName name="invc">#REF!</definedName>
    <definedName name="Inventory">#REF!</definedName>
    <definedName name="invest">#REF!</definedName>
    <definedName name="INVofPMEScaff">#REF!</definedName>
    <definedName name="INVofPMEScaff_17">#REF!</definedName>
    <definedName name="INVST">#REF!</definedName>
    <definedName name="IP">#REF!</definedName>
    <definedName name="ipabf">#REF!</definedName>
    <definedName name="ipabg">#REF!</definedName>
    <definedName name="ipabs">#REF!</definedName>
    <definedName name="ipc">#REF!</definedName>
    <definedName name="IPCs">#REF!</definedName>
    <definedName name="ipl">#REF!</definedName>
    <definedName name="ipl_17">#REF!</definedName>
    <definedName name="ipsbf">#REF!</definedName>
    <definedName name="ipsbff">#REF!</definedName>
    <definedName name="ipsbg">#REF!</definedName>
    <definedName name="ipt">#REF!</definedName>
    <definedName name="ipu">#REF!</definedName>
    <definedName name="ipu___0">#REF!</definedName>
    <definedName name="ipu___13">#REF!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localSheetId="26" hidden="1">"c89"</definedName>
    <definedName name="IQ_BIG_INT_BEAR_CD" localSheetId="6" hidden="1">"c89"</definedName>
    <definedName name="IQ_BIG_INT_BEAR_CD" localSheetId="5" hidden="1">"c89"</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26" hidden="1">"c1630"</definedName>
    <definedName name="IQ_CASH_ACQUIRE_CF" localSheetId="6" hidden="1">"c1630"</definedName>
    <definedName name="IQ_CASH_ACQUIRE_CF" localSheetId="5" hidden="1">"c1630"</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HIGH_EST" hidden="1">"c4156"</definedName>
    <definedName name="IQ_CASH_FLOW_LOW_EST" hidden="1">"c4157"</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HIGH_EST" hidden="1">"c4251"</definedName>
    <definedName name="IQ_CASH_ST_INVEST_LOW_EST" hidden="1">"c4252"</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localSheetId="26" hidden="1">"c204"</definedName>
    <definedName name="IQ_COMMON_PER_ADR" localSheetId="6" hidden="1">"c204"</definedName>
    <definedName name="IQ_COMMON_PER_ADR" localSheetId="5" hidden="1">"c204"</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HIGH_EST" hidden="1">"c4280"</definedName>
    <definedName name="IQ_DISTRIBUTABLE_CASH_LOW_EST" hidden="1">"c4281"</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HIGH_EST" hidden="1">"c4288"</definedName>
    <definedName name="IQ_DISTRIBUTABLE_CASH_SHARE_LOW_EST" hidden="1">"c4289"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GW_EST" hidden="1">"c4305"</definedName>
    <definedName name="IQ_EBIT_GW_HIGH_EST" hidden="1">"c4308"</definedName>
    <definedName name="IQ_EBIT_GW_LOW_EST" hidden="1">"c4309"</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W_ACT_OR_EST" hidden="1">"c4320"</definedName>
    <definedName name="IQ_EBIT_SBC_GW_ACT_OR_EST_CIQ" hidden="1">"c4845"</definedName>
    <definedName name="IQ_EBIT_SBC_GW_EST" hidden="1">"c4319"</definedName>
    <definedName name="IQ_EBIT_SBC_GW_HIGH_EST" hidden="1">"c4322"</definedName>
    <definedName name="IQ_EBIT_SBC_GW_LOW_EST" hidden="1">"c4323"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LOW_EST" hidden="1">"c4329"</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HIGH_EST" hidden="1">"c4339"</definedName>
    <definedName name="IQ_EBITDA_SBC_LOW_EST" hidden="1">"c4340"</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W_ACT_OR_EST" hidden="1">"c4354"</definedName>
    <definedName name="IQ_EBT_SBC_GW_ACT_OR_EST_CIQ" hidden="1">"c4879"</definedName>
    <definedName name="IQ_EBT_SBC_GW_EST" hidden="1">"c4353"</definedName>
    <definedName name="IQ_EBT_SBC_GW_HIGH_EST" hidden="1">"c4356"</definedName>
    <definedName name="IQ_EBT_SBC_GW_LOW_EST" hidden="1">"c4357"</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LOW_EST" hidden="1">"c4363"</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HIGH_EST" hidden="1">"c1739"</definedName>
    <definedName name="IQ_EPS_GW_HIGH_EST_CIQ" hidden="1">"c4725"</definedName>
    <definedName name="IQ_EPS_GW_HIGH_EST_THOM" hidden="1">"c5135"</definedName>
    <definedName name="IQ_EPS_GW_LOW_EST" hidden="1">"c1740"</definedName>
    <definedName name="IQ_EPS_GW_LOW_EST_CIQ" hidden="1">"c4726"</definedName>
    <definedName name="IQ_EPS_GW_LOW_EST_THOM" hidden="1">"c5136"</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W_ACT_OR_EST" hidden="1">"c4380"</definedName>
    <definedName name="IQ_EPS_SBC_GW_ACT_OR_EST_CIQ" hidden="1">"c4905"</definedName>
    <definedName name="IQ_EPS_SBC_GW_EST" hidden="1">"c4379"</definedName>
    <definedName name="IQ_EPS_SBC_GW_HIGH_EST" hidden="1">"c4382"</definedName>
    <definedName name="IQ_EPS_SBC_GW_LOW_EST" hidden="1">"c4383"</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LOW_EST" hidden="1">"c4389"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"019802400"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HIGH_EST" hidden="1">"c4437"</definedName>
    <definedName name="IQ_FFO_ADJ_LOW_EST" hidden="1">"c4438"</definedName>
    <definedName name="IQ_FFO_ADJ_MEDIAN_EST" hidden="1">"c4439"</definedName>
    <definedName name="IQ_FFO_ADJ_NUM_EST" hidden="1">"c4440"</definedName>
    <definedName name="IQ_FFO_ADJ_STDDEV_EST" hidden="1">"c4441"</definedName>
    <definedName name="IQ_FFO_EST" hidden="1">"c4445"</definedName>
    <definedName name="IQ_FFO_HIGH_EST" hidden="1">"c4448"</definedName>
    <definedName name="IQ_FFO_LOW_EST" hidden="1">"c4449"</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HIGH_EST" hidden="1">"c419"</definedName>
    <definedName name="IQ_FFO_SHARE_HIGH_EST_THOM" hidden="1">"c4001"</definedName>
    <definedName name="IQ_FFO_SHARE_LOW_EST" hidden="1">"c420"</definedName>
    <definedName name="IQ_FFO_SHARE_LOW_EST_THOM" hidden="1">"c4002"</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TDDEV_EST" hidden="1">"c4452"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"04/24/2020 18:33:10"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W_ACT_OR_EST" hidden="1">"c4478"</definedName>
    <definedName name="IQ_NI_SBC_GW_ACT_OR_EST_CIQ" hidden="1">"c5016"</definedName>
    <definedName name="IQ_NI_SBC_GW_EST" hidden="1">"c4477"</definedName>
    <definedName name="IQ_NI_SBC_GW_HIGH_EST" hidden="1">"c4480"</definedName>
    <definedName name="IQ_NI_SBC_GW_LOW_EST" hidden="1">"c4481"</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LOW_EST" hidden="1">"c4487"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localSheetId="26" hidden="1">"c800"</definedName>
    <definedName name="IQ_NON_INT_BEAR_CD" localSheetId="6" hidden="1">"c800"</definedName>
    <definedName name="IQ_NON_INT_BEAR_CD" localSheetId="5" hidden="1">"c800"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26" hidden="1">"c2127"</definedName>
    <definedName name="IQ_OUTSTANDING_FILING_DATE" localSheetId="6" hidden="1">"c2127"</definedName>
    <definedName name="IQ_OUTSTANDING_FILING_DATE" localSheetId="5" hidden="1">"c2127"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HIGH_EST" hidden="1">"c4501"</definedName>
    <definedName name="IQ_RECURRING_PROFIT_LOW_EST" hidden="1">"c4502"</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HIGH_EST" hidden="1">"c4510"</definedName>
    <definedName name="IQ_RECURRING_PROFIT_SHARE_LOW_EST" hidden="1">"c4511"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THOM" hidden="1">"c5299"</definedName>
    <definedName name="IQ_REVENUE_BEFORE_LL_FFIEC" hidden="1">"c13018"</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HIGH_EST" hidden="1">"c1127"</definedName>
    <definedName name="IQ_REVENUE_HIGH_EST_CIQ" hidden="1">"c3618"</definedName>
    <definedName name="IQ_REVENUE_HIGH_EST_THOM" hidden="1">"c3654"</definedName>
    <definedName name="IQ_REVENUE_LOW_EST" hidden="1">"c1128"</definedName>
    <definedName name="IQ_REVENUE_LOW_EST_CIQ" hidden="1">"c3619"</definedName>
    <definedName name="IQ_REVENUE_LOW_EST_THOM" hidden="1">"c3655"</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ISION_DATE_" hidden="1">40023.6251041667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localSheetId="26" hidden="1">"c1166"</definedName>
    <definedName name="IQ_SMALL_INT_BEAR_CD" localSheetId="6" hidden="1">"c1166"</definedName>
    <definedName name="IQ_SMALL_INT_BEAR_CD" localSheetId="5" hidden="1">"c1166"</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HIGH_EST" hidden="1">"c4534"</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localSheetId="26" hidden="1">"c2203"</definedName>
    <definedName name="IQ_XDIV_DATE" localSheetId="6" hidden="1">"c2203"</definedName>
    <definedName name="IQ_XDIV_DATE" localSheetId="5" hidden="1">"c2203"</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r_d3">#REF!</definedName>
    <definedName name="IRC_Thk_Table">#REF!</definedName>
    <definedName name="Is">#REF!</definedName>
    <definedName name="ISBU">#REF!</definedName>
    <definedName name="ISS">#REF!</definedName>
    <definedName name="ISSS">#REF!</definedName>
    <definedName name="ISSUE">#REF!</definedName>
    <definedName name="issue_summ">#REF!</definedName>
    <definedName name="Issuestatus">#REF!</definedName>
    <definedName name="IssueType">#REF!</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_d">#REF!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10">#REF!</definedName>
    <definedName name="item22">#REF!</definedName>
    <definedName name="item221">#REF!</definedName>
    <definedName name="Item223">#REF!</definedName>
    <definedName name="item224">#REF!</definedName>
    <definedName name="Item226">#REF!</definedName>
    <definedName name="item23">#REF!</definedName>
    <definedName name="item24">#REF!</definedName>
    <definedName name="item25">#REF!</definedName>
    <definedName name="item252">#REF!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TNUM">#N/A</definedName>
    <definedName name="iu9uh8uy7uioogyiku">#REF!</definedName>
    <definedName name="iu9uh8uy7uioogyiku_17">#REF!</definedName>
    <definedName name="Iv">#REF!</definedName>
    <definedName name="Ivs">#REF!</definedName>
    <definedName name="J">#REF!</definedName>
    <definedName name="j\1">#REF!</definedName>
    <definedName name="j_">#REF!</definedName>
    <definedName name="J_35">#REF!</definedName>
    <definedName name="J_36">#REF!</definedName>
    <definedName name="J_S_P_용__믹서">#REF!</definedName>
    <definedName name="ja">#REF!</definedName>
    <definedName name="Jai" hidden="1">{"'August 2000'!$A$1:$J$101"}</definedName>
    <definedName name="jamuna">#REF!</definedName>
    <definedName name="jan">#REF!</definedName>
    <definedName name="Jan_03">#REF!</definedName>
    <definedName name="Javeed">#REF!</definedName>
    <definedName name="jaya">#REF!</definedName>
    <definedName name="JBcode_14dig">#REF!</definedName>
    <definedName name="jbn">#REF!</definedName>
    <definedName name="JCB">"$#REF!.$N$33"</definedName>
    <definedName name="JCB_1">"#REF!"</definedName>
    <definedName name="JCB_24">NA()</definedName>
    <definedName name="JCB_7">NA()</definedName>
    <definedName name="JCB_8">"#REF!"</definedName>
    <definedName name="jeeten">#REF!</definedName>
    <definedName name="Jeevangi">#REF!</definedName>
    <definedName name="JEJS">#REF!</definedName>
    <definedName name="JEJS___0">#REF!</definedName>
    <definedName name="JEJS___11">#REF!</definedName>
    <definedName name="JEJS___12">#REF!</definedName>
    <definedName name="JEJS___13">#REF!</definedName>
    <definedName name="JEJS___4">#REF!</definedName>
    <definedName name="jfjfj_control" localSheetId="26" hidden="1">{"'August 2000'!$A$1:$J$101"}</definedName>
    <definedName name="jfjfj_control" localSheetId="6" hidden="1">{"'August 2000'!$A$1:$J$101"}</definedName>
    <definedName name="jfjfj_control" localSheetId="5" hidden="1">{"'August 2000'!$A$1:$J$101"}</definedName>
    <definedName name="jfjfj_control" hidden="1">{"'August 2000'!$A$1:$J$101"}</definedName>
    <definedName name="jhhkjkj">#REF!</definedName>
    <definedName name="JJ_control" localSheetId="26" hidden="1">{"'August 2000'!$A$1:$J$101"}</definedName>
    <definedName name="JJ_control" localSheetId="6" hidden="1">{"'August 2000'!$A$1:$J$101"}</definedName>
    <definedName name="JJ_control" localSheetId="5" hidden="1">{"'August 2000'!$A$1:$J$101"}</definedName>
    <definedName name="JJ_control" hidden="1">{"'August 2000'!$A$1:$J$101"}</definedName>
    <definedName name="jjj" hidden="1">{"form-D1",#N/A,FALSE,"FORM-D1";"form-D1_amt",#N/A,FALSE,"FORM-D1"}</definedName>
    <definedName name="jjj_1" localSheetId="26" hidden="1">{"form-D1",#N/A,FALSE,"FORM-D1";"form-D1_amt",#N/A,FALSE,"FORM-D1"}</definedName>
    <definedName name="jjj_1" localSheetId="6" hidden="1">{"form-D1",#N/A,FALSE,"FORM-D1";"form-D1_amt",#N/A,FALSE,"FORM-D1"}</definedName>
    <definedName name="jjj_1" localSheetId="5" hidden="1">{"form-D1",#N/A,FALSE,"FORM-D1";"form-D1_amt",#N/A,FALSE,"FORM-D1"}</definedName>
    <definedName name="jjj_1" hidden="1">{"form-D1",#N/A,FALSE,"FORM-D1";"form-D1_amt",#N/A,FALSE,"FORM-D1"}</definedName>
    <definedName name="jjj_2" localSheetId="26" hidden="1">{"form-D1",#N/A,FALSE,"FORM-D1";"form-D1_amt",#N/A,FALSE,"FORM-D1"}</definedName>
    <definedName name="jjj_2" localSheetId="6" hidden="1">{"form-D1",#N/A,FALSE,"FORM-D1";"form-D1_amt",#N/A,FALSE,"FORM-D1"}</definedName>
    <definedName name="jjj_2" localSheetId="5" hidden="1">{"form-D1",#N/A,FALSE,"FORM-D1";"form-D1_amt",#N/A,FALSE,"FORM-D1"}</definedName>
    <definedName name="jjj_2" hidden="1">{"form-D1",#N/A,FALSE,"FORM-D1";"form-D1_amt",#N/A,FALSE,"FORM-D1"}</definedName>
    <definedName name="jjj_3" localSheetId="26" hidden="1">{"form-D1",#N/A,FALSE,"FORM-D1";"form-D1_amt",#N/A,FALSE,"FORM-D1"}</definedName>
    <definedName name="jjj_3" localSheetId="6" hidden="1">{"form-D1",#N/A,FALSE,"FORM-D1";"form-D1_amt",#N/A,FALSE,"FORM-D1"}</definedName>
    <definedName name="jjj_3" localSheetId="5" hidden="1">{"form-D1",#N/A,FALSE,"FORM-D1";"form-D1_amt",#N/A,FALSE,"FORM-D1"}</definedName>
    <definedName name="jjj_3" hidden="1">{"form-D1",#N/A,FALSE,"FORM-D1";"form-D1_amt",#N/A,FALSE,"FORM-D1"}</definedName>
    <definedName name="JJJF" hidden="1">#REF!</definedName>
    <definedName name="jjjjgg">#REF!</definedName>
    <definedName name="jjjjjj" hidden="1">{"form-D1",#N/A,FALSE,"FORM-D1";"form-D1_amt",#N/A,FALSE,"FORM-D1"}</definedName>
    <definedName name="jjjjjj_1" localSheetId="26" hidden="1">{"form-D1",#N/A,FALSE,"FORM-D1";"form-D1_amt",#N/A,FALSE,"FORM-D1"}</definedName>
    <definedName name="jjjjjj_1" localSheetId="6" hidden="1">{"form-D1",#N/A,FALSE,"FORM-D1";"form-D1_amt",#N/A,FALSE,"FORM-D1"}</definedName>
    <definedName name="jjjjjj_1" localSheetId="5" hidden="1">{"form-D1",#N/A,FALSE,"FORM-D1";"form-D1_amt",#N/A,FALSE,"FORM-D1"}</definedName>
    <definedName name="jjjjjj_1" hidden="1">{"form-D1",#N/A,FALSE,"FORM-D1";"form-D1_amt",#N/A,FALSE,"FORM-D1"}</definedName>
    <definedName name="jjjjjj_2" localSheetId="26" hidden="1">{"form-D1",#N/A,FALSE,"FORM-D1";"form-D1_amt",#N/A,FALSE,"FORM-D1"}</definedName>
    <definedName name="jjjjjj_2" localSheetId="6" hidden="1">{"form-D1",#N/A,FALSE,"FORM-D1";"form-D1_amt",#N/A,FALSE,"FORM-D1"}</definedName>
    <definedName name="jjjjjj_2" localSheetId="5" hidden="1">{"form-D1",#N/A,FALSE,"FORM-D1";"form-D1_amt",#N/A,FALSE,"FORM-D1"}</definedName>
    <definedName name="jjjjjj_2" hidden="1">{"form-D1",#N/A,FALSE,"FORM-D1";"form-D1_amt",#N/A,FALSE,"FORM-D1"}</definedName>
    <definedName name="jjjjjj_3" localSheetId="26" hidden="1">{"form-D1",#N/A,FALSE,"FORM-D1";"form-D1_amt",#N/A,FALSE,"FORM-D1"}</definedName>
    <definedName name="jjjjjj_3" localSheetId="6" hidden="1">{"form-D1",#N/A,FALSE,"FORM-D1";"form-D1_amt",#N/A,FALSE,"FORM-D1"}</definedName>
    <definedName name="jjjjjj_3" localSheetId="5" hidden="1">{"form-D1",#N/A,FALSE,"FORM-D1";"form-D1_amt",#N/A,FALSE,"FORM-D1"}</definedName>
    <definedName name="jjjjjj_3" hidden="1">{"form-D1",#N/A,FALSE,"FORM-D1";"form-D1_amt",#N/A,FALSE,"FORM-D1"}</definedName>
    <definedName name="jjjjjjjjj" hidden="1">{"form-D1",#N/A,FALSE,"FORM-D1";"form-D1_amt",#N/A,FALSE,"FORM-D1"}</definedName>
    <definedName name="jjjjjjjjj_1" localSheetId="26" hidden="1">{"form-D1",#N/A,FALSE,"FORM-D1";"form-D1_amt",#N/A,FALSE,"FORM-D1"}</definedName>
    <definedName name="jjjjjjjjj_1" localSheetId="6" hidden="1">{"form-D1",#N/A,FALSE,"FORM-D1";"form-D1_amt",#N/A,FALSE,"FORM-D1"}</definedName>
    <definedName name="jjjjjjjjj_1" localSheetId="5" hidden="1">{"form-D1",#N/A,FALSE,"FORM-D1";"form-D1_amt",#N/A,FALSE,"FORM-D1"}</definedName>
    <definedName name="jjjjjjjjj_1" hidden="1">{"form-D1",#N/A,FALSE,"FORM-D1";"form-D1_amt",#N/A,FALSE,"FORM-D1"}</definedName>
    <definedName name="jjjjjjjjj_2" localSheetId="26" hidden="1">{"form-D1",#N/A,FALSE,"FORM-D1";"form-D1_amt",#N/A,FALSE,"FORM-D1"}</definedName>
    <definedName name="jjjjjjjjj_2" localSheetId="6" hidden="1">{"form-D1",#N/A,FALSE,"FORM-D1";"form-D1_amt",#N/A,FALSE,"FORM-D1"}</definedName>
    <definedName name="jjjjjjjjj_2" localSheetId="5" hidden="1">{"form-D1",#N/A,FALSE,"FORM-D1";"form-D1_amt",#N/A,FALSE,"FORM-D1"}</definedName>
    <definedName name="jjjjjjjjj_2" hidden="1">{"form-D1",#N/A,FALSE,"FORM-D1";"form-D1_amt",#N/A,FALSE,"FORM-D1"}</definedName>
    <definedName name="jjjjjjjjj_3" localSheetId="26" hidden="1">{"form-D1",#N/A,FALSE,"FORM-D1";"form-D1_amt",#N/A,FALSE,"FORM-D1"}</definedName>
    <definedName name="jjjjjjjjj_3" localSheetId="6" hidden="1">{"form-D1",#N/A,FALSE,"FORM-D1";"form-D1_amt",#N/A,FALSE,"FORM-D1"}</definedName>
    <definedName name="jjjjjjjjj_3" localSheetId="5" hidden="1">{"form-D1",#N/A,FALSE,"FORM-D1";"form-D1_amt",#N/A,FALSE,"FORM-D1"}</definedName>
    <definedName name="jjjjjjjjj_3" hidden="1">{"form-D1",#N/A,FALSE,"FORM-D1";"form-D1_amt",#N/A,FALSE,"FORM-D1"}</definedName>
    <definedName name="jjjjjjjjjjjj" hidden="1">{"form-D1",#N/A,FALSE,"FORM-D1";"form-D1_amt",#N/A,FALSE,"FORM-D1"}</definedName>
    <definedName name="jjjjjjjjjjjj_1" localSheetId="26" hidden="1">{"form-D1",#N/A,FALSE,"FORM-D1";"form-D1_amt",#N/A,FALSE,"FORM-D1"}</definedName>
    <definedName name="jjjjjjjjjjjj_1" localSheetId="6" hidden="1">{"form-D1",#N/A,FALSE,"FORM-D1";"form-D1_amt",#N/A,FALSE,"FORM-D1"}</definedName>
    <definedName name="jjjjjjjjjjjj_1" localSheetId="5" hidden="1">{"form-D1",#N/A,FALSE,"FORM-D1";"form-D1_amt",#N/A,FALSE,"FORM-D1"}</definedName>
    <definedName name="jjjjjjjjjjjj_1" hidden="1">{"form-D1",#N/A,FALSE,"FORM-D1";"form-D1_amt",#N/A,FALSE,"FORM-D1"}</definedName>
    <definedName name="jjjjjjjjjjjj_2" localSheetId="26" hidden="1">{"form-D1",#N/A,FALSE,"FORM-D1";"form-D1_amt",#N/A,FALSE,"FORM-D1"}</definedName>
    <definedName name="jjjjjjjjjjjj_2" localSheetId="6" hidden="1">{"form-D1",#N/A,FALSE,"FORM-D1";"form-D1_amt",#N/A,FALSE,"FORM-D1"}</definedName>
    <definedName name="jjjjjjjjjjjj_2" localSheetId="5" hidden="1">{"form-D1",#N/A,FALSE,"FORM-D1";"form-D1_amt",#N/A,FALSE,"FORM-D1"}</definedName>
    <definedName name="jjjjjjjjjjjj_2" hidden="1">{"form-D1",#N/A,FALSE,"FORM-D1";"form-D1_amt",#N/A,FALSE,"FORM-D1"}</definedName>
    <definedName name="jjjjjjjjjjjj_3" localSheetId="26" hidden="1">{"form-D1",#N/A,FALSE,"FORM-D1";"form-D1_amt",#N/A,FALSE,"FORM-D1"}</definedName>
    <definedName name="jjjjjjjjjjjj_3" localSheetId="6" hidden="1">{"form-D1",#N/A,FALSE,"FORM-D1";"form-D1_amt",#N/A,FALSE,"FORM-D1"}</definedName>
    <definedName name="jjjjjjjjjjjj_3" localSheetId="5" hidden="1">{"form-D1",#N/A,FALSE,"FORM-D1";"form-D1_amt",#N/A,FALSE,"FORM-D1"}</definedName>
    <definedName name="jjjjjjjjjjjj_3" hidden="1">{"form-D1",#N/A,FALSE,"FORM-D1";"form-D1_amt",#N/A,FALSE,"FORM-D1"}</definedName>
    <definedName name="JK" hidden="1">{#N/A,#N/A,FALSE,"MODULE3"}</definedName>
    <definedName name="JK_1" localSheetId="26" hidden="1">{#N/A,#N/A,FALSE,"MODULE3"}</definedName>
    <definedName name="JK_1" localSheetId="6" hidden="1">{#N/A,#N/A,FALSE,"MODULE3"}</definedName>
    <definedName name="JK_1" localSheetId="5" hidden="1">{#N/A,#N/A,FALSE,"MODULE3"}</definedName>
    <definedName name="JK_1" hidden="1">{#N/A,#N/A,FALSE,"MODULE3"}</definedName>
    <definedName name="JK_2" localSheetId="26" hidden="1">{#N/A,#N/A,FALSE,"MODULE3"}</definedName>
    <definedName name="JK_2" localSheetId="6" hidden="1">{#N/A,#N/A,FALSE,"MODULE3"}</definedName>
    <definedName name="JK_2" localSheetId="5" hidden="1">{#N/A,#N/A,FALSE,"MODULE3"}</definedName>
    <definedName name="JK_2" hidden="1">{#N/A,#N/A,FALSE,"MODULE3"}</definedName>
    <definedName name="JK_3" localSheetId="26" hidden="1">{#N/A,#N/A,FALSE,"MODULE3"}</definedName>
    <definedName name="JK_3" localSheetId="6" hidden="1">{#N/A,#N/A,FALSE,"MODULE3"}</definedName>
    <definedName name="JK_3" localSheetId="5" hidden="1">{#N/A,#N/A,FALSE,"MODULE3"}</definedName>
    <definedName name="JK_3" hidden="1">{#N/A,#N/A,FALSE,"MODULE3"}</definedName>
    <definedName name="jkhjkhdg">#REF!</definedName>
    <definedName name="job">#REF!</definedName>
    <definedName name="job.no">#REF!</definedName>
    <definedName name="job___0">#REF!</definedName>
    <definedName name="job___11">#REF!</definedName>
    <definedName name="job___12">#REF!</definedName>
    <definedName name="JobID">#REF!</definedName>
    <definedName name="Jobtypes">#REF!</definedName>
    <definedName name="joint">#REF!</definedName>
    <definedName name="joints">#REF!</definedName>
    <definedName name="jointsealbridge">#REF!</definedName>
    <definedName name="JrEngineer">#REF!</definedName>
    <definedName name="ju" localSheetId="26" hidden="1">{#N/A,#N/A,FALSE,"VARIATIONS";#N/A,#N/A,FALSE,"BUDGET";#N/A,#N/A,FALSE,"CIVIL QNTY VAR";#N/A,#N/A,FALSE,"SUMMARY";#N/A,#N/A,FALSE,"MATERIAL VAR"}</definedName>
    <definedName name="ju" localSheetId="6" hidden="1">{#N/A,#N/A,FALSE,"VARIATIONS";#N/A,#N/A,FALSE,"BUDGET";#N/A,#N/A,FALSE,"CIVIL QNTY VAR";#N/A,#N/A,FALSE,"SUMMARY";#N/A,#N/A,FALSE,"MATERIAL VAR"}</definedName>
    <definedName name="ju" localSheetId="5" hidden="1">{#N/A,#N/A,FALSE,"VARIATIONS";#N/A,#N/A,FALSE,"BUDGET";#N/A,#N/A,FALSE,"CIVIL QNTY VAR";#N/A,#N/A,FALSE,"SUMMARY";#N/A,#N/A,FALSE,"MATERIAL VAR"}</definedName>
    <definedName name="ju" hidden="1">{#N/A,#N/A,FALSE,"VARIATIONS";#N/A,#N/A,FALSE,"BUDGET";#N/A,#N/A,FALSE,"CIVIL QNTY VAR";#N/A,#N/A,FALSE,"SUMMARY";#N/A,#N/A,FALSE,"MATERIAL VAR"}</definedName>
    <definedName name="Junc_Area">#REF!</definedName>
    <definedName name="june">#REF!</definedName>
    <definedName name="june1">#REF!</definedName>
    <definedName name="Justification" localSheetId="26" hidden="1">{"'Typical Costs Estimates'!$C$158:$H$161"}</definedName>
    <definedName name="Justification" localSheetId="6" hidden="1">{"'Typical Costs Estimates'!$C$158:$H$161"}</definedName>
    <definedName name="Justification" localSheetId="5" hidden="1">{"'Typical Costs Estimates'!$C$158:$H$161"}</definedName>
    <definedName name="Justification" hidden="1">{"'Typical Costs Estimates'!$C$158:$H$161"}</definedName>
    <definedName name="K" localSheetId="26">#REF!</definedName>
    <definedName name="K" localSheetId="6">#REF!</definedName>
    <definedName name="K" localSheetId="5">#REF!</definedName>
    <definedName name="k" hidden="1">{"form-D1",#N/A,FALSE,"FORM-D1";"form-D1_amt",#N/A,FALSE,"FORM-D1"}</definedName>
    <definedName name="K___0">#REF!</definedName>
    <definedName name="K___13">#REF!</definedName>
    <definedName name="k_12">NA()</definedName>
    <definedName name="k_24">NA()</definedName>
    <definedName name="k_5">#REF!</definedName>
    <definedName name="k_6">#REF!</definedName>
    <definedName name="k_7">NA()</definedName>
    <definedName name="k_8">NA()</definedName>
    <definedName name="k1pl">#REF!</definedName>
    <definedName name="k1pl_17">#REF!</definedName>
    <definedName name="k1s">#REF!</definedName>
    <definedName name="k2s">#REF!</definedName>
    <definedName name="ka">#REF!</definedName>
    <definedName name="Ka0">#REF!</definedName>
    <definedName name="kailash">#REF!</definedName>
    <definedName name="KAMAL" hidden="1">{"form-D1",#N/A,FALSE,"FORM-D1";"form-D1_amt",#N/A,FALSE,"FORM-D1"}</definedName>
    <definedName name="KAMAL_1" localSheetId="26" hidden="1">{"form-D1",#N/A,FALSE,"FORM-D1";"form-D1_amt",#N/A,FALSE,"FORM-D1"}</definedName>
    <definedName name="KAMAL_1" localSheetId="6" hidden="1">{"form-D1",#N/A,FALSE,"FORM-D1";"form-D1_amt",#N/A,FALSE,"FORM-D1"}</definedName>
    <definedName name="KAMAL_1" localSheetId="5" hidden="1">{"form-D1",#N/A,FALSE,"FORM-D1";"form-D1_amt",#N/A,FALSE,"FORM-D1"}</definedName>
    <definedName name="KAMAL_1" hidden="1">{"form-D1",#N/A,FALSE,"FORM-D1";"form-D1_amt",#N/A,FALSE,"FORM-D1"}</definedName>
    <definedName name="KAMAL_2" localSheetId="26" hidden="1">{"form-D1",#N/A,FALSE,"FORM-D1";"form-D1_amt",#N/A,FALSE,"FORM-D1"}</definedName>
    <definedName name="KAMAL_2" localSheetId="6" hidden="1">{"form-D1",#N/A,FALSE,"FORM-D1";"form-D1_amt",#N/A,FALSE,"FORM-D1"}</definedName>
    <definedName name="KAMAL_2" localSheetId="5" hidden="1">{"form-D1",#N/A,FALSE,"FORM-D1";"form-D1_amt",#N/A,FALSE,"FORM-D1"}</definedName>
    <definedName name="KAMAL_2" hidden="1">{"form-D1",#N/A,FALSE,"FORM-D1";"form-D1_amt",#N/A,FALSE,"FORM-D1"}</definedName>
    <definedName name="KAMAL_3" localSheetId="26" hidden="1">{"form-D1",#N/A,FALSE,"FORM-D1";"form-D1_amt",#N/A,FALSE,"FORM-D1"}</definedName>
    <definedName name="KAMAL_3" localSheetId="6" hidden="1">{"form-D1",#N/A,FALSE,"FORM-D1";"form-D1_amt",#N/A,FALSE,"FORM-D1"}</definedName>
    <definedName name="KAMAL_3" localSheetId="5" hidden="1">{"form-D1",#N/A,FALSE,"FORM-D1";"form-D1_amt",#N/A,FALSE,"FORM-D1"}</definedName>
    <definedName name="KAMAL_3" hidden="1">{"form-D1",#N/A,FALSE,"FORM-D1";"form-D1_amt",#N/A,FALSE,"FORM-D1"}</definedName>
    <definedName name="kaml" hidden="1">{"form-D1",#N/A,FALSE,"FORM-D1";"form-D1_amt",#N/A,FALSE,"FORM-D1"}</definedName>
    <definedName name="kaml_1" localSheetId="26" hidden="1">{"form-D1",#N/A,FALSE,"FORM-D1";"form-D1_amt",#N/A,FALSE,"FORM-D1"}</definedName>
    <definedName name="kaml_1" localSheetId="6" hidden="1">{"form-D1",#N/A,FALSE,"FORM-D1";"form-D1_amt",#N/A,FALSE,"FORM-D1"}</definedName>
    <definedName name="kaml_1" localSheetId="5" hidden="1">{"form-D1",#N/A,FALSE,"FORM-D1";"form-D1_amt",#N/A,FALSE,"FORM-D1"}</definedName>
    <definedName name="kaml_1" hidden="1">{"form-D1",#N/A,FALSE,"FORM-D1";"form-D1_amt",#N/A,FALSE,"FORM-D1"}</definedName>
    <definedName name="kaml_2" localSheetId="26" hidden="1">{"form-D1",#N/A,FALSE,"FORM-D1";"form-D1_amt",#N/A,FALSE,"FORM-D1"}</definedName>
    <definedName name="kaml_2" localSheetId="6" hidden="1">{"form-D1",#N/A,FALSE,"FORM-D1";"form-D1_amt",#N/A,FALSE,"FORM-D1"}</definedName>
    <definedName name="kaml_2" localSheetId="5" hidden="1">{"form-D1",#N/A,FALSE,"FORM-D1";"form-D1_amt",#N/A,FALSE,"FORM-D1"}</definedName>
    <definedName name="kaml_2" hidden="1">{"form-D1",#N/A,FALSE,"FORM-D1";"form-D1_amt",#N/A,FALSE,"FORM-D1"}</definedName>
    <definedName name="kaml_3" localSheetId="26" hidden="1">{"form-D1",#N/A,FALSE,"FORM-D1";"form-D1_amt",#N/A,FALSE,"FORM-D1"}</definedName>
    <definedName name="kaml_3" localSheetId="6" hidden="1">{"form-D1",#N/A,FALSE,"FORM-D1";"form-D1_amt",#N/A,FALSE,"FORM-D1"}</definedName>
    <definedName name="kaml_3" localSheetId="5" hidden="1">{"form-D1",#N/A,FALSE,"FORM-D1";"form-D1_amt",#N/A,FALSE,"FORM-D1"}</definedName>
    <definedName name="kaml_3" hidden="1">{"form-D1",#N/A,FALSE,"FORM-D1";"form-D1_amt",#N/A,FALSE,"FORM-D1"}</definedName>
    <definedName name="kapil" localSheetId="26" hidden="1">{#N/A,#N/A,TRUE,"Front";#N/A,#N/A,TRUE,"Simple Letter";#N/A,#N/A,TRUE,"Inside";#N/A,#N/A,TRUE,"Contents";#N/A,#N/A,TRUE,"Basis";#N/A,#N/A,TRUE,"Inclusions";#N/A,#N/A,TRUE,"Exclusions";#N/A,#N/A,TRUE,"Areas";#N/A,#N/A,TRUE,"Summary";#N/A,#N/A,TRUE,"Detail"}</definedName>
    <definedName name="kapil" localSheetId="6" hidden="1">{#N/A,#N/A,TRUE,"Front";#N/A,#N/A,TRUE,"Simple Letter";#N/A,#N/A,TRUE,"Inside";#N/A,#N/A,TRUE,"Contents";#N/A,#N/A,TRUE,"Basis";#N/A,#N/A,TRUE,"Inclusions";#N/A,#N/A,TRUE,"Exclusions";#N/A,#N/A,TRUE,"Areas";#N/A,#N/A,TRUE,"Summary";#N/A,#N/A,TRUE,"Detail"}</definedName>
    <definedName name="kapil" localSheetId="5" hidden="1">{#N/A,#N/A,TRUE,"Front";#N/A,#N/A,TRUE,"Simple Letter";#N/A,#N/A,TRUE,"Inside";#N/A,#N/A,TRUE,"Contents";#N/A,#N/A,TRUE,"Basis";#N/A,#N/A,TRUE,"Inclusions";#N/A,#N/A,TRUE,"Exclusions";#N/A,#N/A,TRUE,"Areas";#N/A,#N/A,TRUE,"Summary";#N/A,#N/A,TRUE,"Detail"}</definedName>
    <definedName name="kapil" hidden="1">{#N/A,#N/A,TRUE,"Front";#N/A,#N/A,TRUE,"Simple Letter";#N/A,#N/A,TRUE,"Inside";#N/A,#N/A,TRUE,"Contents";#N/A,#N/A,TRUE,"Basis";#N/A,#N/A,TRUE,"Inclusions";#N/A,#N/A,TRUE,"Exclusions";#N/A,#N/A,TRUE,"Areas";#N/A,#N/A,TRUE,"Summary";#N/A,#N/A,TRUE,"Detail"}</definedName>
    <definedName name="KARNA">#REF!</definedName>
    <definedName name="kasdfjhd" localSheetId="26" hidden="1">{"'Typical Costs Estimates'!$C$158:$H$161"}</definedName>
    <definedName name="kasdfjhd" localSheetId="6" hidden="1">{"'Typical Costs Estimates'!$C$158:$H$161"}</definedName>
    <definedName name="kasdfjhd" localSheetId="5" hidden="1">{"'Typical Costs Estimates'!$C$158:$H$161"}</definedName>
    <definedName name="kasdfjhd" hidden="1">{"'Typical Costs Estimates'!$C$158:$H$161"}</definedName>
    <definedName name="kb">#REF!</definedName>
    <definedName name="KBICL" hidden="1">#REF!</definedName>
    <definedName name="kc">#REF!</definedName>
    <definedName name="KDLC">#REF!</definedName>
    <definedName name="KEIKAKU">#REF!</definedName>
    <definedName name="KelapuCW" localSheetId="26" hidden="1">{"'Bill No. 7'!$A$1:$G$32"}</definedName>
    <definedName name="KelapuCW" localSheetId="6" hidden="1">{"'Bill No. 7'!$A$1:$G$32"}</definedName>
    <definedName name="KelapuCW" localSheetId="5" hidden="1">{"'Bill No. 7'!$A$1:$G$32"}</definedName>
    <definedName name="KelapuCW" hidden="1">{"'Bill No. 7'!$A$1:$G$32"}</definedName>
    <definedName name="kelapur" localSheetId="26" hidden="1">#REF!</definedName>
    <definedName name="kelapur" localSheetId="6" hidden="1">#REF!</definedName>
    <definedName name="kelapur" localSheetId="5" hidden="1">#REF!</definedName>
    <definedName name="kelapur" hidden="1">#REF!</definedName>
    <definedName name="KelapurCW" localSheetId="26" hidden="1">{"'Bill No. 7'!$A$1:$G$32"}</definedName>
    <definedName name="KelapurCW" localSheetId="6" hidden="1">{"'Bill No. 7'!$A$1:$G$32"}</definedName>
    <definedName name="KelapurCW" localSheetId="5" hidden="1">{"'Bill No. 7'!$A$1:$G$32"}</definedName>
    <definedName name="KelapurCW" hidden="1">{"'Bill No. 7'!$A$1:$G$32"}</definedName>
    <definedName name="kep">#REF!</definedName>
    <definedName name="kep_17">#REF!</definedName>
    <definedName name="kerb" localSheetId="26" hidden="1">{"form-D1",#N/A,FALSE,"FORM-D1";"form-D1_amt",#N/A,FALSE,"FORM-D1"}</definedName>
    <definedName name="kerb" localSheetId="6" hidden="1">{"form-D1",#N/A,FALSE,"FORM-D1";"form-D1_amt",#N/A,FALSE,"FORM-D1"}</definedName>
    <definedName name="kerb" localSheetId="5" hidden="1">{"form-D1",#N/A,FALSE,"FORM-D1";"form-D1_amt",#N/A,FALSE,"FORM-D1"}</definedName>
    <definedName name="kerb" hidden="1">{"form-D1",#N/A,FALSE,"FORM-D1";"form-D1_amt",#N/A,FALSE,"FORM-D1"}</definedName>
    <definedName name="Kerb_Ht">#REF!</definedName>
    <definedName name="Kerb_Wid">#REF!</definedName>
    <definedName name="Kerb_Wid_Median">#REF!</definedName>
    <definedName name="kerb1" localSheetId="26" hidden="1">{"'Bill No. 7'!$A$1:$G$32"}</definedName>
    <definedName name="kerb1" localSheetId="6" hidden="1">{"'Bill No. 7'!$A$1:$G$32"}</definedName>
    <definedName name="kerb1" localSheetId="5" hidden="1">{"'Bill No. 7'!$A$1:$G$32"}</definedName>
    <definedName name="kerb1" hidden="1">{"'Bill No. 7'!$A$1:$G$32"}</definedName>
    <definedName name="kerb1pcc">#REF!</definedName>
    <definedName name="Kerb2">#REF!</definedName>
    <definedName name="kerb2pcc">#REF!</definedName>
    <definedName name="kerb3pcc">#REF!</definedName>
    <definedName name="KERB4LANE">#REF!</definedName>
    <definedName name="KERB6LANE">#REF!</definedName>
    <definedName name="kerbchfdPkgI">#REF!</definedName>
    <definedName name="kerbchhfdpi">#REF!</definedName>
    <definedName name="kerbchhpkgI">#REF!</definedName>
    <definedName name="kerbchpi">#REF!</definedName>
    <definedName name="kerbfdpi">#REF!</definedName>
    <definedName name="KerbfdpkgI">#REF!</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pi">#REF!</definedName>
    <definedName name="kerbpkgI">#REF!</definedName>
    <definedName name="kerbtype1pcc">#REF!</definedName>
    <definedName name="kerbtype2pcc">#REF!</definedName>
    <definedName name="key" localSheetId="26" hidden="1">#REF!</definedName>
    <definedName name="key" localSheetId="6" hidden="1">#REF!</definedName>
    <definedName name="key" localSheetId="5" hidden="1">#REF!</definedName>
    <definedName name="key" hidden="1">#REF!</definedName>
    <definedName name="Key_name">#REF!</definedName>
    <definedName name="KeyCustom1">#REF!</definedName>
    <definedName name="KeyCustom1Label">#REF!</definedName>
    <definedName name="KeyCustom2">#REF!</definedName>
    <definedName name="KeyCustom2Label">#REF!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k">#REF!</definedName>
    <definedName name="Kh">#REF!</definedName>
    <definedName name="Kh___0">#REF!</definedName>
    <definedName name="Kh___13">#REF!</definedName>
    <definedName name="khalasi" localSheetId="26">NA()</definedName>
    <definedName name="khalasi" localSheetId="6">NA()</definedName>
    <definedName name="khalasi" localSheetId="5">NA()</definedName>
    <definedName name="khalasi">#REF!</definedName>
    <definedName name="khalasi_1">"#REF!"</definedName>
    <definedName name="khalasi_12">"$#REF!.#REF!#REF!"</definedName>
    <definedName name="khalasi_7">"#REF!"</definedName>
    <definedName name="khalasi_8">"#REF!"</definedName>
    <definedName name="Kherli">#REF!</definedName>
    <definedName name="Khitij">#REF!</definedName>
    <definedName name="khk" hidden="1">{"form-D1",#N/A,FALSE,"FORM-D1";"form-D1_amt",#N/A,FALSE,"FORM-D1"}</definedName>
    <definedName name="khkh" hidden="1">#REF!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ostone">#REF!</definedName>
    <definedName name="kj" localSheetId="5">{"'照明目录'!$A$1:$H$31"}</definedName>
    <definedName name="kj">{"'照明目录'!$A$1:$H$31"}</definedName>
    <definedName name="kjr">#REF!</definedName>
    <definedName name="KK" localSheetId="26">#REF!</definedName>
    <definedName name="KK" localSheetId="6">#REF!</definedName>
    <definedName name="KK" localSheetId="5">#REF!</definedName>
    <definedName name="kk" hidden="1">{#N/A,#N/A,FALSE,"Aging Summary";#N/A,#N/A,FALSE,"Ratio Analysis";#N/A,#N/A,FALSE,"Test 120 Day Accts";#N/A,#N/A,FALSE,"Tickmarks"}</definedName>
    <definedName name="KKK" hidden="1">{#N/A,#N/A,FALSE,"MODULE3"}</definedName>
    <definedName name="KKK_1" localSheetId="26" hidden="1">{#N/A,#N/A,FALSE,"MODULE3"}</definedName>
    <definedName name="KKK_1" localSheetId="6" hidden="1">{#N/A,#N/A,FALSE,"MODULE3"}</definedName>
    <definedName name="KKK_1" localSheetId="5" hidden="1">{#N/A,#N/A,FALSE,"MODULE3"}</definedName>
    <definedName name="KKK_1" hidden="1">{#N/A,#N/A,FALSE,"MODULE3"}</definedName>
    <definedName name="KKK_2" localSheetId="26" hidden="1">{#N/A,#N/A,FALSE,"MODULE3"}</definedName>
    <definedName name="KKK_2" localSheetId="6" hidden="1">{#N/A,#N/A,FALSE,"MODULE3"}</definedName>
    <definedName name="KKK_2" localSheetId="5" hidden="1">{#N/A,#N/A,FALSE,"MODULE3"}</definedName>
    <definedName name="KKK_2" hidden="1">{#N/A,#N/A,FALSE,"MODULE3"}</definedName>
    <definedName name="KKK_3" localSheetId="26" hidden="1">{#N/A,#N/A,FALSE,"MODULE3"}</definedName>
    <definedName name="KKK_3" localSheetId="6" hidden="1">{#N/A,#N/A,FALSE,"MODULE3"}</definedName>
    <definedName name="KKK_3" localSheetId="5" hidden="1">{#N/A,#N/A,FALSE,"MODULE3"}</definedName>
    <definedName name="KKK_3" hidden="1">{#N/A,#N/A,FALSE,"MODULE3"}</definedName>
    <definedName name="kkkk">#REF!</definedName>
    <definedName name="KKKKK" hidden="1">{"ss",#N/A,FALSE,"MODULE3"}</definedName>
    <definedName name="KKKKK_1" localSheetId="26" hidden="1">{"ss",#N/A,FALSE,"MODULE3"}</definedName>
    <definedName name="KKKKK_1" localSheetId="6" hidden="1">{"ss",#N/A,FALSE,"MODULE3"}</definedName>
    <definedName name="KKKKK_1" localSheetId="5" hidden="1">{"ss",#N/A,FALSE,"MODULE3"}</definedName>
    <definedName name="KKKKK_1" hidden="1">{"ss",#N/A,FALSE,"MODULE3"}</definedName>
    <definedName name="KKKKK_2" localSheetId="26" hidden="1">{"ss",#N/A,FALSE,"MODULE3"}</definedName>
    <definedName name="KKKKK_2" localSheetId="6" hidden="1">{"ss",#N/A,FALSE,"MODULE3"}</definedName>
    <definedName name="KKKKK_2" localSheetId="5" hidden="1">{"ss",#N/A,FALSE,"MODULE3"}</definedName>
    <definedName name="KKKKK_2" hidden="1">{"ss",#N/A,FALSE,"MODULE3"}</definedName>
    <definedName name="KKKKK_3" localSheetId="26" hidden="1">{"ss",#N/A,FALSE,"MODULE3"}</definedName>
    <definedName name="KKKKK_3" localSheetId="6" hidden="1">{"ss",#N/A,FALSE,"MODULE3"}</definedName>
    <definedName name="KKKKK_3" localSheetId="5" hidden="1">{"ss",#N/A,FALSE,"MODULE3"}</definedName>
    <definedName name="KKKKK_3" hidden="1">{"ss",#N/A,FALSE,"MODULE3"}</definedName>
    <definedName name="kkkkkkkkk">"'file:///C:/Documents%20and%20Settings/viral.soni/Desktop/Sanghi/Sanghi%20quotes%20&amp;%20policies/Insurance%20Policies%20Sanghi.xls'#$KSPL.$A$1"</definedName>
    <definedName name="kljl" localSheetId="26">{"'Sheet1'!$A$4386:$N$4591"}</definedName>
    <definedName name="kljl" localSheetId="6">{"'Sheet1'!$A$4386:$N$4591"}</definedName>
    <definedName name="kljl" localSheetId="5">{"'Sheet1'!$A$4386:$N$4591"}</definedName>
    <definedName name="kljl" hidden="1">{"'Sheet1'!$A$4386:$N$4591"}</definedName>
    <definedName name="klk" localSheetId="5" hidden="1">{"'Bill No. 7'!$A$1:$G$32"}</definedName>
    <definedName name="klk" hidden="1">{"'Bill No. 7'!$A$1:$G$32"}</definedName>
    <definedName name="Km">#REF!</definedName>
    <definedName name="Km___0">#REF!</definedName>
    <definedName name="Km___13">#REF!</definedName>
    <definedName name="kmdolqwemd" localSheetId="26" hidden="1">{#N/A,#N/A,FALSE,"VARIATIONS";#N/A,#N/A,FALSE,"BUDGET";#N/A,#N/A,FALSE,"CIVIL QNTY VAR";#N/A,#N/A,FALSE,"SUMMARY";#N/A,#N/A,FALSE,"MATERIAL VAR"}</definedName>
    <definedName name="kmdolqwemd" localSheetId="6" hidden="1">{#N/A,#N/A,FALSE,"VARIATIONS";#N/A,#N/A,FALSE,"BUDGET";#N/A,#N/A,FALSE,"CIVIL QNTY VAR";#N/A,#N/A,FALSE,"SUMMARY";#N/A,#N/A,FALSE,"MATERIAL VAR"}</definedName>
    <definedName name="kmdolqwemd" localSheetId="5" hidden="1">{#N/A,#N/A,FALSE,"VARIATIONS";#N/A,#N/A,FALSE,"BUDGET";#N/A,#N/A,FALSE,"CIVIL QNTY VAR";#N/A,#N/A,FALSE,"SUMMARY";#N/A,#N/A,FALSE,"MATERIAL VAR"}</definedName>
    <definedName name="kmdolqwemd" hidden="1">{#N/A,#N/A,FALSE,"VARIATIONS";#N/A,#N/A,FALSE,"BUDGET";#N/A,#N/A,FALSE,"CIVIL QNTY VAR";#N/A,#N/A,FALSE,"SUMMARY";#N/A,#N/A,FALSE,"MATERIAL VAR"}</definedName>
    <definedName name="kmrc"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rc"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rc"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rc"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stone">#REF!</definedName>
    <definedName name="kmstone5">#REF!</definedName>
    <definedName name="kmstone5pcc">#REF!</definedName>
    <definedName name="kmstonepcc">#REF!</definedName>
    <definedName name="Knr">#REF!</definedName>
    <definedName name="koa">#REF!</definedName>
    <definedName name="koko">#REF!</definedName>
    <definedName name="kondapally" localSheetId="5">{"'Sheet1'!$A$4386:$N$4591"}</definedName>
    <definedName name="kondapally">{"'Sheet1'!$A$4386:$N$4591"}</definedName>
    <definedName name="KONKA" hidden="1">{"Execavation",#N/A,FALSE,"furniture (employer)"}</definedName>
    <definedName name="kore" hidden="1">#REF!</definedName>
    <definedName name="KOREA_RENTAL">#REF!</definedName>
    <definedName name="KORIX">#REF!</definedName>
    <definedName name="kp" hidden="1">{"'Bill No. 7'!$A$1:$G$32"}</definedName>
    <definedName name="kpcl">#REF!</definedName>
    <definedName name="kpct">#REF!</definedName>
    <definedName name="kpkpn">0%</definedName>
    <definedName name="kpl">#REF!</definedName>
    <definedName name="kpp">#REF!</definedName>
    <definedName name="kpt">#REF!</definedName>
    <definedName name="kraom67" hidden="1">{"Execavation",#N/A,FALSE,"furniture (employer)"}</definedName>
    <definedName name="Ks">#REF!</definedName>
    <definedName name="Ks___0">#REF!</definedName>
    <definedName name="Ks___13">#REF!</definedName>
    <definedName name="ksdmmflkmdf">#REF!</definedName>
    <definedName name="ksfkmd">#REF!</definedName>
    <definedName name="kskk" hidden="1">{#N/A,#N/A,FALSE,"COVER.XLS";#N/A,#N/A,FALSE,"RACT1.XLS";#N/A,#N/A,FALSE,"RACT2.XLS";#N/A,#N/A,FALSE,"ECCMP";#N/A,#N/A,FALSE,"WELDER.XLS"}</definedName>
    <definedName name="KUALA_SYNERGY">#REF!</definedName>
    <definedName name="KurFarki">#REF!</definedName>
    <definedName name="kuykd">#REF!</definedName>
    <definedName name="kvs" hidden="1">{#N/A,#N/A,FALSE,"COVER1.XLS ";#N/A,#N/A,FALSE,"RACT1.XLS";#N/A,#N/A,FALSE,"RACT2.XLS";#N/A,#N/A,FALSE,"ECCMP";#N/A,#N/A,FALSE,"WELDER.XLS"}</definedName>
    <definedName name="kw">#REF!</definedName>
    <definedName name="kybub." hidden="1">#REF!</definedName>
    <definedName name="L">#REF!</definedName>
    <definedName name="L___0">#REF!</definedName>
    <definedName name="L___13">#REF!</definedName>
    <definedName name="L_13">#REF!</definedName>
    <definedName name="L_15">#REF!</definedName>
    <definedName name="L_Adjust">#REF!</definedName>
    <definedName name="L_AJE_Tot">#REF!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CY_Beg">#REF!</definedName>
    <definedName name="L_CY_End">#REF!</definedName>
    <definedName name="L_Dresser_Skilled">#REF!</definedName>
    <definedName name="L_Driller">#REF!</definedName>
    <definedName name="L_Electrician_Lineman">#REF!</definedName>
    <definedName name="L_Fitter">#REF!</definedName>
    <definedName name="L_Mason_1stClass">NA()</definedName>
    <definedName name="L_Mason_2ndClass">#REF!</definedName>
    <definedName name="L_Mate" localSheetId="26">NA()</definedName>
    <definedName name="L_Mate" localSheetId="6">NA()</definedName>
    <definedName name="L_Mate" localSheetId="5">NA()</definedName>
    <definedName name="L_Mate">[16]Labour!$D$16</definedName>
    <definedName name="L_Mazdoor" localSheetId="26">NA()</definedName>
    <definedName name="L_Mazdoor" localSheetId="6">NA()</definedName>
    <definedName name="L_Mazdoor" localSheetId="5">NA()</definedName>
    <definedName name="L_Mazdoor">[16]Labour!$D$17</definedName>
    <definedName name="L_Mazdoor_Semi">NA()</definedName>
    <definedName name="L_Mazdoor_Skilled" localSheetId="26">NA()</definedName>
    <definedName name="L_Mazdoor_Skilled" localSheetId="6">NA()</definedName>
    <definedName name="L_Mazdoor_Skilled" localSheetId="5">NA()</definedName>
    <definedName name="L_Mazdoor_Skilled">[16]Labour!$D$19</definedName>
    <definedName name="L_Painter_1stClass">#REF!</definedName>
    <definedName name="L_Plumber">#REF!</definedName>
    <definedName name="L_PY_End">#REF!</definedName>
    <definedName name="L_RJE_Tot">#REF!</definedName>
    <definedName name="L_Surveyor">#REF!</definedName>
    <definedName name="L_T_INTERSTATE_ROAD_CORRIDOR_LIMITED">#REF!</definedName>
    <definedName name="L_WhiteWasher">#REF!</definedName>
    <definedName name="L1L">#REF!</definedName>
    <definedName name="l1pl">#REF!</definedName>
    <definedName name="l1pl_17">#REF!</definedName>
    <definedName name="l1x">#REF!</definedName>
    <definedName name="L2L">#REF!</definedName>
    <definedName name="l2x">#REF!</definedName>
    <definedName name="L3L">#REF!</definedName>
    <definedName name="L4L">#REF!</definedName>
    <definedName name="la" hidden="1">#REF!</definedName>
    <definedName name="LABORATORY_EQUIPMENTS___MISC._TOOLS">#REF!</definedName>
    <definedName name="LABORATORY_EQUIPMENTS___MISC._TOOLS_17">#REF!</definedName>
    <definedName name="LABOUR_HUTS">#REF!</definedName>
    <definedName name="LABOUR_HUTS_17">#REF!</definedName>
    <definedName name="LAC">#REF!</definedName>
    <definedName name="LACS">#REF!</definedName>
    <definedName name="ladb">#REF!</definedName>
    <definedName name="lads">#REF!</definedName>
    <definedName name="lakh">100000</definedName>
    <definedName name="lali">#REF!</definedName>
    <definedName name="LAMP">#REF!</definedName>
    <definedName name="LAMP___0">#REF!</definedName>
    <definedName name="LAMP___13">#REF!</definedName>
    <definedName name="lan" localSheetId="26" hidden="1">{#N/A,#N/A,TRUE,"BT M200 da 10x20"}</definedName>
    <definedName name="lan" localSheetId="6" hidden="1">{#N/A,#N/A,TRUE,"BT M200 da 10x20"}</definedName>
    <definedName name="lan" localSheetId="5" hidden="1">{#N/A,#N/A,TRUE,"BT M200 da 10x20"}</definedName>
    <definedName name="lan" hidden="1">{#N/A,#N/A,TRUE,"BT M200 da 10x20"}</definedName>
    <definedName name="lanadb">#REF!</definedName>
    <definedName name="land">#REF!</definedName>
    <definedName name="landacqcost">#N/A</definedName>
    <definedName name="landacqcost_12">#REF!</definedName>
    <definedName name="landacqcost_18">#REF!</definedName>
    <definedName name="landacqcost_19">#REF!</definedName>
    <definedName name="landscaping">#REF!</definedName>
    <definedName name="LandUseDesc">#REF!</definedName>
    <definedName name="LandUseID">#REF!</definedName>
    <definedName name="LANE" hidden="1">{"Execavation",#N/A,FALSE,"furniture (employer)"}</definedName>
    <definedName name="laneedgemark">#REF!</definedName>
    <definedName name="lanep">#REF!</definedName>
    <definedName name="Lanew">#REF!</definedName>
    <definedName name="Language">#REF!</definedName>
    <definedName name="lanwbm">#REF!</definedName>
    <definedName name="lanwmm">#REF!</definedName>
    <definedName name="laodtest">#REF!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b">#REF!</definedName>
    <definedName name="lbl">#REF!</definedName>
    <definedName name="Lbt">"$#REF!.#REF!#REF!"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_sub">#REF!</definedName>
    <definedName name="Lcan">#REF!</definedName>
    <definedName name="LCN">#REF!</definedName>
    <definedName name="LCNAUX">#REF!</definedName>
    <definedName name="Lconc">"$#REF!.#REF!#REF!"</definedName>
    <definedName name="Lconc_1">"#REF!"</definedName>
    <definedName name="Lconc_24">NA()</definedName>
    <definedName name="Lconc_7">NA()</definedName>
    <definedName name="Lconc_8">"#REF!"</definedName>
    <definedName name="lcs">#REF!</definedName>
    <definedName name="LD">#REF!</definedName>
    <definedName name="LDO">#REF!</definedName>
    <definedName name="le1.6_20MSA">#REF!</definedName>
    <definedName name="le1_100MSA">#REF!</definedName>
    <definedName name="lead" localSheetId="26">NA()</definedName>
    <definedName name="lead" localSheetId="6">NA()</definedName>
    <definedName name="lead" localSheetId="5">NA()</definedName>
    <definedName name="lead">'[17]Material '!$S$11</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e">#REF!</definedName>
    <definedName name="leef">#REF!</definedName>
    <definedName name="leef2">#REF!</definedName>
    <definedName name="lef">#REF!</definedName>
    <definedName name="leff">#REF!</definedName>
    <definedName name="Left">#REF!</definedName>
    <definedName name="left76">#REF!</definedName>
    <definedName name="lel">#REF!</definedName>
    <definedName name="lelang">0%</definedName>
    <definedName name="len">#REF!</definedName>
    <definedName name="len_bridge">#REF!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AbPile">#REF!</definedName>
    <definedName name="lenApSlab">#REF!</definedName>
    <definedName name="lenbeam">#REF!</definedName>
    <definedName name="LENGTH">#REF!</definedName>
    <definedName name="length_pier">#REF!</definedName>
    <definedName name="lenPierPile">#REF!</definedName>
    <definedName name="lenREWall">#REF!</definedName>
    <definedName name="lesmodel">#REF!</definedName>
    <definedName name="Lest">#REF!</definedName>
    <definedName name="levelling">NA()</definedName>
    <definedName name="levelling_1">"#REF!"</definedName>
    <definedName name="levelling_12">"$#REF!.#REF!#REF!"</definedName>
    <definedName name="levelling_7">"#REF!"</definedName>
    <definedName name="levelling_8">"#REF!"</definedName>
    <definedName name="levellingM10">#REF!</definedName>
    <definedName name="levellingm15">#REF!</definedName>
    <definedName name="levelm10">#REF!</definedName>
    <definedName name="levelm15">#REF!</definedName>
    <definedName name="Lew">#REF!</definedName>
    <definedName name="lfo">#REF!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hi">#REF!</definedName>
    <definedName name="LHS">#REF!</definedName>
    <definedName name="LHS_clearspan">#REF!</definedName>
    <definedName name="lhscurve">#REF!</definedName>
    <definedName name="LIABS">#REF!</definedName>
    <definedName name="light">NA()</definedName>
    <definedName name="light_1">"#REF!"</definedName>
    <definedName name="light_12">"$#REF!.#REF!#REF!"</definedName>
    <definedName name="Lighting">#REF!</definedName>
    <definedName name="limcount" hidden="1">1</definedName>
    <definedName name="Lime">#REF!</definedName>
    <definedName name="lin">#REF!</definedName>
    <definedName name="LINE" hidden="1">{"'Typical Costs Estimates'!$C$158:$H$161"}</definedName>
    <definedName name="Lined_drain">#REF!</definedName>
    <definedName name="linepaint">#REF!</definedName>
    <definedName name="liner1">#REF!</definedName>
    <definedName name="lis">#REF!</definedName>
    <definedName name="list" localSheetId="26" hidden="1">{"form-D1",#N/A,FALSE,"FORM-D1";"form-D1_amt",#N/A,FALSE,"FORM-D1"}</definedName>
    <definedName name="list" localSheetId="6" hidden="1">{"form-D1",#N/A,FALSE,"FORM-D1";"form-D1_amt",#N/A,FALSE,"FORM-D1"}</definedName>
    <definedName name="list" localSheetId="5" hidden="1">{"form-D1",#N/A,FALSE,"FORM-D1";"form-D1_amt",#N/A,FALSE,"FORM-D1"}</definedName>
    <definedName name="list" hidden="1">{"form-D1",#N/A,FALSE,"FORM-D1";"form-D1_amt",#N/A,FALSE,"FORM-D1"}</definedName>
    <definedName name="liste">#REF!</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kl">#REF!</definedName>
    <definedName name="LKPPLN__ProjectsTbl_NR">#REF!</definedName>
    <definedName name="ll" localSheetId="26">#REF!</definedName>
    <definedName name="ll" localSheetId="6">#REF!</definedName>
    <definedName name="ll" localSheetId="5">#REF!</definedName>
    <definedName name="LL" hidden="1">{"Execavation",#N/A,FALSE,"furniture (employer)"}</definedName>
    <definedName name="ll_1" localSheetId="26" hidden="1">{#N/A,#N/A,FALSE,"MODULE3"}</definedName>
    <definedName name="ll_1" localSheetId="6" hidden="1">{#N/A,#N/A,FALSE,"MODULE3"}</definedName>
    <definedName name="ll_1" localSheetId="5" hidden="1">{#N/A,#N/A,FALSE,"MODULE3"}</definedName>
    <definedName name="ll_1" hidden="1">{#N/A,#N/A,FALSE,"MODULE3"}</definedName>
    <definedName name="ll_2" localSheetId="26" hidden="1">{#N/A,#N/A,FALSE,"MODULE3"}</definedName>
    <definedName name="ll_2" localSheetId="6" hidden="1">{#N/A,#N/A,FALSE,"MODULE3"}</definedName>
    <definedName name="ll_2" localSheetId="5" hidden="1">{#N/A,#N/A,FALSE,"MODULE3"}</definedName>
    <definedName name="ll_2" hidden="1">{#N/A,#N/A,FALSE,"MODULE3"}</definedName>
    <definedName name="ll_3" localSheetId="26" hidden="1">{#N/A,#N/A,FALSE,"MODULE3"}</definedName>
    <definedName name="ll_3" localSheetId="6" hidden="1">{#N/A,#N/A,FALSE,"MODULE3"}</definedName>
    <definedName name="ll_3" localSheetId="5" hidden="1">{#N/A,#N/A,FALSE,"MODULE3"}</definedName>
    <definedName name="ll_3" hidden="1">{#N/A,#N/A,FALSE,"MODULE3"}</definedName>
    <definedName name="LL_control" localSheetId="26" hidden="1">{"'August 2000'!$A$1:$J$101"}</definedName>
    <definedName name="LL_control" localSheetId="6" hidden="1">{"'August 2000'!$A$1:$J$101"}</definedName>
    <definedName name="LL_control" localSheetId="5" hidden="1">{"'August 2000'!$A$1:$J$101"}</definedName>
    <definedName name="LL_control" hidden="1">{"'August 2000'!$A$1:$J$101"}</definedName>
    <definedName name="ll_reaction">#REF!</definedName>
    <definedName name="ll17_12">"$#REF!.#REF!#REF!"</definedName>
    <definedName name="LLBMSF">#REF!</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M">#REF!</definedName>
    <definedName name="LLR">#REF!</definedName>
    <definedName name="llsdlasdk" localSheetId="26" hidden="1">{"SchK1",#N/A,FALSE,"Schedules";"SchK2",#N/A,FALSE,"Schedules"}</definedName>
    <definedName name="llsdlasdk" localSheetId="6" hidden="1">{"SchK1",#N/A,FALSE,"Schedules";"SchK2",#N/A,FALSE,"Schedules"}</definedName>
    <definedName name="llsdlasdk" localSheetId="5" hidden="1">{"SchK1",#N/A,FALSE,"Schedules";"SchK2",#N/A,FALSE,"Schedules"}</definedName>
    <definedName name="llsdlasdk" hidden="1">{"SchK1",#N/A,FALSE,"Schedules";"SchK2",#N/A,FALSE,"Schedules"}</definedName>
    <definedName name="LLSFBM">#REF!</definedName>
    <definedName name="LM">#REF!</definedName>
    <definedName name="LMAUX">#REF!</definedName>
    <definedName name="LMCODE">#REF!</definedName>
    <definedName name="lnbl">#REF!</definedName>
    <definedName name="lo">#REF!</definedName>
    <definedName name="load">#REF!</definedName>
    <definedName name="load1">#REF!</definedName>
    <definedName name="loader">#REF!</definedName>
    <definedName name="loader_1">"#REF!"</definedName>
    <definedName name="loader_12">"$#REF!.#REF!#REF!"</definedName>
    <definedName name="loadtest">#REF!</definedName>
    <definedName name="Loan_Amount">#REF!</definedName>
    <definedName name="Loan_Start">#REF!</definedName>
    <definedName name="Loan_Years">#REF!</definedName>
    <definedName name="LOANS">#REF!</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STAFF">#REF!</definedName>
    <definedName name="LOCAL_STAFF_ENTRY">#REF!</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FT">NA()</definedName>
    <definedName name="LOFT_1">"#REF!"</definedName>
    <definedName name="LOFT_12">"$#REF!.#REF!#REF!"</definedName>
    <definedName name="log_mak_mod">#REF!</definedName>
    <definedName name="logno">#REF!</definedName>
    <definedName name="logo" hidden="1">#REF!</definedName>
    <definedName name="logo1">"Picture 7"</definedName>
    <definedName name="LOLC">#REF!</definedName>
    <definedName name="LONG">#REF!</definedName>
    <definedName name="LOSS">#REF!</definedName>
    <definedName name="Lot">#REF!</definedName>
    <definedName name="L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s">#REF!</definedName>
    <definedName name="lsa">#REF!</definedName>
    <definedName name="Lsand">"$#REF!.$#REF!$#REF!"</definedName>
    <definedName name="Lsand_1">"#REF!"</definedName>
    <definedName name="Lsand_24">NA()</definedName>
    <definedName name="Lsand_7">NA()</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 localSheetId="26">NA()</definedName>
    <definedName name="LSNO1" localSheetId="6">NA()</definedName>
    <definedName name="LSNO1" localSheetId="5">NA()</definedName>
    <definedName name="LSNO1">#REF!</definedName>
    <definedName name="LSNO1_1">"#REF!"</definedName>
    <definedName name="LSNO1_12">"$#REF!.#REF!#REF!"</definedName>
    <definedName name="LSNO10" localSheetId="26">NA()</definedName>
    <definedName name="LSNO10" localSheetId="6">NA()</definedName>
    <definedName name="LSNO10" localSheetId="5">NA()</definedName>
    <definedName name="LSNO10">#REF!</definedName>
    <definedName name="LSNO10_1">"#REF!"</definedName>
    <definedName name="LSNO10_12">"$#REF!.#REF!#REF!"</definedName>
    <definedName name="LSNO100" localSheetId="26">NA()</definedName>
    <definedName name="LSNO100" localSheetId="6">NA()</definedName>
    <definedName name="LSNO100" localSheetId="5">NA()</definedName>
    <definedName name="LSNO100">#REF!</definedName>
    <definedName name="LSNO100_1">"#REF!"</definedName>
    <definedName name="LSNO100_12">"$#REF!.#REF!#REF!"</definedName>
    <definedName name="LSNO101" localSheetId="26">NA()</definedName>
    <definedName name="LSNO101" localSheetId="6">NA()</definedName>
    <definedName name="LSNO101" localSheetId="5">NA()</definedName>
    <definedName name="LSNO101">#REF!</definedName>
    <definedName name="LSNO101_1">"#REF!"</definedName>
    <definedName name="LSNO101_12">"$#REF!.#REF!#REF!"</definedName>
    <definedName name="LSNO102" localSheetId="26">NA()</definedName>
    <definedName name="LSNO102" localSheetId="6">NA()</definedName>
    <definedName name="LSNO102" localSheetId="5">NA()</definedName>
    <definedName name="LSNO102">#REF!</definedName>
    <definedName name="LSNO102_1">"#REF!"</definedName>
    <definedName name="LSNO102_12">"$#REF!.#REF!#REF!"</definedName>
    <definedName name="LSNO103" localSheetId="26">NA()</definedName>
    <definedName name="LSNO103" localSheetId="6">NA()</definedName>
    <definedName name="LSNO103" localSheetId="5">NA()</definedName>
    <definedName name="LSNO103">#REF!</definedName>
    <definedName name="LSNO103_1">"#REF!"</definedName>
    <definedName name="LSNO103_12">"$#REF!.#REF!#REF!"</definedName>
    <definedName name="LSNO104" localSheetId="26">NA()</definedName>
    <definedName name="LSNO104" localSheetId="6">NA()</definedName>
    <definedName name="LSNO104" localSheetId="5">NA()</definedName>
    <definedName name="LSNO104">#REF!</definedName>
    <definedName name="LSNO104_1">"#REF!"</definedName>
    <definedName name="LSNO104_12">"$#REF!.#REF!#REF!"</definedName>
    <definedName name="LSNO105" localSheetId="26">NA()</definedName>
    <definedName name="LSNO105" localSheetId="6">NA()</definedName>
    <definedName name="LSNO105" localSheetId="5">NA()</definedName>
    <definedName name="LSNO105">#REF!</definedName>
    <definedName name="LSNO105_1">"#REF!"</definedName>
    <definedName name="LSNO105_12">"$#REF!.#REF!#REF!"</definedName>
    <definedName name="LSNO106" localSheetId="26">NA()</definedName>
    <definedName name="LSNO106" localSheetId="6">NA()</definedName>
    <definedName name="LSNO106" localSheetId="5">NA()</definedName>
    <definedName name="LSNO106">#REF!</definedName>
    <definedName name="LSNO106_1">"#REF!"</definedName>
    <definedName name="LSNO106_12">"$#REF!.#REF!#REF!"</definedName>
    <definedName name="LSNO107" localSheetId="26">NA()</definedName>
    <definedName name="LSNO107" localSheetId="6">NA()</definedName>
    <definedName name="LSNO107" localSheetId="5">NA()</definedName>
    <definedName name="LSNO107">#REF!</definedName>
    <definedName name="LSNO107_1">"#REF!"</definedName>
    <definedName name="LSNO107_12">"$#REF!.#REF!#REF!"</definedName>
    <definedName name="LSNO108" localSheetId="26">NA()</definedName>
    <definedName name="LSNO108" localSheetId="6">NA()</definedName>
    <definedName name="LSNO108" localSheetId="5">NA()</definedName>
    <definedName name="LSNO108">#REF!</definedName>
    <definedName name="LSNO108_1">"#REF!"</definedName>
    <definedName name="LSNO108_12">"$#REF!.#REF!#REF!"</definedName>
    <definedName name="LSNO109" localSheetId="26">NA()</definedName>
    <definedName name="LSNO109" localSheetId="6">NA()</definedName>
    <definedName name="LSNO109" localSheetId="5">NA()</definedName>
    <definedName name="LSNO109">#REF!</definedName>
    <definedName name="LSNO109_1">"#REF!"</definedName>
    <definedName name="LSNO109_12">"$#REF!.#REF!#REF!"</definedName>
    <definedName name="LSNO11" localSheetId="26">NA()</definedName>
    <definedName name="LSNO11" localSheetId="6">NA()</definedName>
    <definedName name="LSNO11" localSheetId="5">NA()</definedName>
    <definedName name="LSNO11">#REF!</definedName>
    <definedName name="LSNO11_1">"#REF!"</definedName>
    <definedName name="LSNO11_12">"$#REF!.#REF!#REF!"</definedName>
    <definedName name="LSNO110" localSheetId="26">NA()</definedName>
    <definedName name="LSNO110" localSheetId="6">NA()</definedName>
    <definedName name="LSNO110" localSheetId="5">NA()</definedName>
    <definedName name="LSNO110">#REF!</definedName>
    <definedName name="LSNO110_1">"#REF!"</definedName>
    <definedName name="LSNO110_12">"$#REF!.#REF!#REF!"</definedName>
    <definedName name="LSNO111" localSheetId="26">NA()</definedName>
    <definedName name="LSNO111" localSheetId="6">NA()</definedName>
    <definedName name="LSNO111" localSheetId="5">NA()</definedName>
    <definedName name="LSNO111">#REF!</definedName>
    <definedName name="LSNO111_1">"#REF!"</definedName>
    <definedName name="LSNO111_12">"$#REF!.#REF!#REF!"</definedName>
    <definedName name="LSNO112" localSheetId="26">NA()</definedName>
    <definedName name="LSNO112" localSheetId="6">NA()</definedName>
    <definedName name="LSNO112" localSheetId="5">NA()</definedName>
    <definedName name="LSNO112">#REF!</definedName>
    <definedName name="LSNO112_1">"#REF!"</definedName>
    <definedName name="LSNO112_12">"$#REF!.#REF!#REF!"</definedName>
    <definedName name="LSNO113" localSheetId="26">NA()</definedName>
    <definedName name="LSNO113" localSheetId="6">NA()</definedName>
    <definedName name="LSNO113" localSheetId="5">NA()</definedName>
    <definedName name="LSNO113">#REF!</definedName>
    <definedName name="LSNO113_1">"#REF!"</definedName>
    <definedName name="LSNO113_12">"$#REF!.#REF!#REF!"</definedName>
    <definedName name="LSNO114" localSheetId="26">NA()</definedName>
    <definedName name="LSNO114" localSheetId="6">NA()</definedName>
    <definedName name="LSNO114" localSheetId="5">NA()</definedName>
    <definedName name="LSNO114">#REF!</definedName>
    <definedName name="LSNO114_1">"#REF!"</definedName>
    <definedName name="LSNO114_12">"$#REF!.#REF!#REF!"</definedName>
    <definedName name="LSNO115" localSheetId="26">NA()</definedName>
    <definedName name="LSNO115" localSheetId="6">NA()</definedName>
    <definedName name="LSNO115" localSheetId="5">NA()</definedName>
    <definedName name="LSNO115">#REF!</definedName>
    <definedName name="LSNO115_1">"#REF!"</definedName>
    <definedName name="LSNO115_12">"$#REF!.#REF!#REF!"</definedName>
    <definedName name="LSNO116" localSheetId="26">NA()</definedName>
    <definedName name="LSNO116" localSheetId="6">NA()</definedName>
    <definedName name="LSNO116" localSheetId="5">NA()</definedName>
    <definedName name="LSNO116">#REF!</definedName>
    <definedName name="LSNO116_1">"#REF!"</definedName>
    <definedName name="LSNO116_12">"$#REF!.#REF!#REF!"</definedName>
    <definedName name="LSNO117" localSheetId="26">NA()</definedName>
    <definedName name="LSNO117" localSheetId="6">NA()</definedName>
    <definedName name="LSNO117" localSheetId="5">NA()</definedName>
    <definedName name="LSNO117">#REF!</definedName>
    <definedName name="LSNO117_1">"#REF!"</definedName>
    <definedName name="LSNO117_12">"$#REF!.#REF!#REF!"</definedName>
    <definedName name="LSNO118" localSheetId="26">NA()</definedName>
    <definedName name="LSNO118" localSheetId="6">NA()</definedName>
    <definedName name="LSNO118" localSheetId="5">NA()</definedName>
    <definedName name="LSNO118">#REF!</definedName>
    <definedName name="LSNO118_1">"#REF!"</definedName>
    <definedName name="LSNO118_12">"$#REF!.#REF!#REF!"</definedName>
    <definedName name="LSNO119" localSheetId="26">NA()</definedName>
    <definedName name="LSNO119" localSheetId="6">NA()</definedName>
    <definedName name="LSNO119" localSheetId="5">NA()</definedName>
    <definedName name="LSNO119">#REF!</definedName>
    <definedName name="LSNO119_1">"#REF!"</definedName>
    <definedName name="LSNO119_12">"$#REF!.#REF!#REF!"</definedName>
    <definedName name="LSNO12" localSheetId="26">NA()</definedName>
    <definedName name="LSNO12" localSheetId="6">NA()</definedName>
    <definedName name="LSNO12" localSheetId="5">NA()</definedName>
    <definedName name="LSNO12">#REF!</definedName>
    <definedName name="LSNO12_1">"#REF!"</definedName>
    <definedName name="LSNO12_12">"$#REF!.#REF!#REF!"</definedName>
    <definedName name="LSNO120" localSheetId="26">NA()</definedName>
    <definedName name="LSNO120" localSheetId="6">NA()</definedName>
    <definedName name="LSNO120" localSheetId="5">NA()</definedName>
    <definedName name="LSNO120">#REF!</definedName>
    <definedName name="LSNO120_1">"#REF!"</definedName>
    <definedName name="LSNO120_12">"$#REF!.#REF!#REF!"</definedName>
    <definedName name="LSNO121" localSheetId="26">NA()</definedName>
    <definedName name="LSNO121" localSheetId="6">NA()</definedName>
    <definedName name="LSNO121" localSheetId="5">NA()</definedName>
    <definedName name="LSNO121">#REF!</definedName>
    <definedName name="LSNO121_1">"#REF!"</definedName>
    <definedName name="LSNO121_12">"$#REF!.#REF!#REF!"</definedName>
    <definedName name="LSNO122" localSheetId="26">NA()</definedName>
    <definedName name="LSNO122" localSheetId="6">NA()</definedName>
    <definedName name="LSNO122" localSheetId="5">NA()</definedName>
    <definedName name="LSNO122">#REF!</definedName>
    <definedName name="LSNO122_1">"#REF!"</definedName>
    <definedName name="LSNO122_12">"$#REF!.#REF!#REF!"</definedName>
    <definedName name="LSNO123" localSheetId="26">NA()</definedName>
    <definedName name="LSNO123" localSheetId="6">NA()</definedName>
    <definedName name="LSNO123" localSheetId="5">NA()</definedName>
    <definedName name="LSNO123">#REF!</definedName>
    <definedName name="LSNO123_1">"#REF!"</definedName>
    <definedName name="LSNO123_12">"$#REF!.#REF!#REF!"</definedName>
    <definedName name="LSNO124" localSheetId="26">NA()</definedName>
    <definedName name="LSNO124" localSheetId="6">NA()</definedName>
    <definedName name="LSNO124" localSheetId="5">NA()</definedName>
    <definedName name="LSNO124">#REF!</definedName>
    <definedName name="LSNO124_1">"#REF!"</definedName>
    <definedName name="LSNO124_12">"$#REF!.#REF!#REF!"</definedName>
    <definedName name="LSNO125" localSheetId="26">NA()</definedName>
    <definedName name="LSNO125" localSheetId="6">NA()</definedName>
    <definedName name="LSNO125" localSheetId="5">NA()</definedName>
    <definedName name="LSNO125">#REF!</definedName>
    <definedName name="LSNO125_1">"#REF!"</definedName>
    <definedName name="LSNO125_12">"$#REF!.#REF!#REF!"</definedName>
    <definedName name="LSNO126" localSheetId="26">NA()</definedName>
    <definedName name="LSNO126" localSheetId="6">NA()</definedName>
    <definedName name="LSNO126" localSheetId="5">NA()</definedName>
    <definedName name="LSNO126">#REF!</definedName>
    <definedName name="LSNO126_1">"#REF!"</definedName>
    <definedName name="LSNO126_12">"$#REF!.#REF!#REF!"</definedName>
    <definedName name="LSNO127" localSheetId="26">NA()</definedName>
    <definedName name="LSNO127" localSheetId="6">NA()</definedName>
    <definedName name="LSNO127" localSheetId="5">NA()</definedName>
    <definedName name="LSNO127">#REF!</definedName>
    <definedName name="LSNO127_1">"#REF!"</definedName>
    <definedName name="LSNO127_12">"$#REF!.#REF!#REF!"</definedName>
    <definedName name="LSNO128" localSheetId="26">NA()</definedName>
    <definedName name="LSNO128" localSheetId="6">NA()</definedName>
    <definedName name="LSNO128" localSheetId="5">NA()</definedName>
    <definedName name="LSNO128">#REF!</definedName>
    <definedName name="LSNO128_1">"#REF!"</definedName>
    <definedName name="LSNO128_12">"$#REF!.#REF!#REF!"</definedName>
    <definedName name="LSNO129" localSheetId="26">NA()</definedName>
    <definedName name="LSNO129" localSheetId="6">NA()</definedName>
    <definedName name="LSNO129" localSheetId="5">NA()</definedName>
    <definedName name="LSNO129">#REF!</definedName>
    <definedName name="LSNO129_1">"#REF!"</definedName>
    <definedName name="LSNO129_12">"$#REF!.#REF!#REF!"</definedName>
    <definedName name="LSNO13" localSheetId="26">NA()</definedName>
    <definedName name="LSNO13" localSheetId="6">NA()</definedName>
    <definedName name="LSNO13" localSheetId="5">NA()</definedName>
    <definedName name="LSNO13">#REF!</definedName>
    <definedName name="LSNO13_1">"#REF!"</definedName>
    <definedName name="LSNO13_12">"$#REF!.#REF!#REF!"</definedName>
    <definedName name="LSNO130" localSheetId="26">NA()</definedName>
    <definedName name="LSNO130" localSheetId="6">NA()</definedName>
    <definedName name="LSNO130" localSheetId="5">NA()</definedName>
    <definedName name="LSNO130">#REF!</definedName>
    <definedName name="LSNO130_1">"#REF!"</definedName>
    <definedName name="LSNO130_12">"$#REF!.#REF!#REF!"</definedName>
    <definedName name="LSNO131" localSheetId="26">NA()</definedName>
    <definedName name="LSNO131" localSheetId="6">NA()</definedName>
    <definedName name="LSNO131" localSheetId="5">NA()</definedName>
    <definedName name="LSNO131">#REF!</definedName>
    <definedName name="LSNO131_1">"#REF!"</definedName>
    <definedName name="LSNO131_12">"$#REF!.#REF!#REF!"</definedName>
    <definedName name="LSNO132" localSheetId="26">NA()</definedName>
    <definedName name="LSNO132" localSheetId="6">NA()</definedName>
    <definedName name="LSNO132" localSheetId="5">NA()</definedName>
    <definedName name="LSNO132">#REF!</definedName>
    <definedName name="LSNO132_1">"#REF!"</definedName>
    <definedName name="LSNO132_12">"$#REF!.#REF!#REF!"</definedName>
    <definedName name="LSNO133" localSheetId="26">NA()</definedName>
    <definedName name="LSNO133" localSheetId="6">NA()</definedName>
    <definedName name="LSNO133" localSheetId="5">NA()</definedName>
    <definedName name="LSNO133">#REF!</definedName>
    <definedName name="LSNO133_1">"#REF!"</definedName>
    <definedName name="LSNO133_12">"$#REF!.#REF!#REF!"</definedName>
    <definedName name="LSNO134" localSheetId="26">NA()</definedName>
    <definedName name="LSNO134" localSheetId="6">NA()</definedName>
    <definedName name="LSNO134" localSheetId="5">NA()</definedName>
    <definedName name="LSNO134">#REF!</definedName>
    <definedName name="LSNO134_1">"#REF!"</definedName>
    <definedName name="LSNO134_12">"$#REF!.#REF!#REF!"</definedName>
    <definedName name="LSNO135" localSheetId="26">NA()</definedName>
    <definedName name="LSNO135" localSheetId="6">NA()</definedName>
    <definedName name="LSNO135" localSheetId="5">NA()</definedName>
    <definedName name="LSNO135">#REF!</definedName>
    <definedName name="LSNO135_1">"#REF!"</definedName>
    <definedName name="LSNO135_12">"$#REF!.#REF!#REF!"</definedName>
    <definedName name="LSNO136" localSheetId="26">NA()</definedName>
    <definedName name="LSNO136" localSheetId="6">NA()</definedName>
    <definedName name="LSNO136" localSheetId="5">NA()</definedName>
    <definedName name="LSNO136">#REF!</definedName>
    <definedName name="LSNO136_1">"#REF!"</definedName>
    <definedName name="LSNO136_12">"$#REF!.#REF!#REF!"</definedName>
    <definedName name="LSNO137" localSheetId="26">NA()</definedName>
    <definedName name="LSNO137" localSheetId="6">NA()</definedName>
    <definedName name="LSNO137" localSheetId="5">NA()</definedName>
    <definedName name="LSNO137">#REF!</definedName>
    <definedName name="LSNO137_1">"#REF!"</definedName>
    <definedName name="LSNO137_12">"$#REF!.#REF!#REF!"</definedName>
    <definedName name="LSNO138" localSheetId="26">NA()</definedName>
    <definedName name="LSNO138" localSheetId="6">NA()</definedName>
    <definedName name="LSNO138" localSheetId="5">NA()</definedName>
    <definedName name="LSNO138">#REF!</definedName>
    <definedName name="LSNO138_1">"#REF!"</definedName>
    <definedName name="LSNO138_12">"$#REF!.#REF!#REF!"</definedName>
    <definedName name="LSNO139" localSheetId="26">NA()</definedName>
    <definedName name="LSNO139" localSheetId="6">NA()</definedName>
    <definedName name="LSNO139" localSheetId="5">NA()</definedName>
    <definedName name="LSNO139">#REF!</definedName>
    <definedName name="LSNO139_1">"#REF!"</definedName>
    <definedName name="LSNO139_12">"$#REF!.#REF!#REF!"</definedName>
    <definedName name="LSNO14" localSheetId="26">NA()</definedName>
    <definedName name="LSNO14" localSheetId="6">NA()</definedName>
    <definedName name="LSNO14" localSheetId="5">NA()</definedName>
    <definedName name="LSNO14">#REF!</definedName>
    <definedName name="LSNO14_1">"#REF!"</definedName>
    <definedName name="LSNO14_12">"$#REF!.#REF!#REF!"</definedName>
    <definedName name="LSNO140" localSheetId="26">NA()</definedName>
    <definedName name="LSNO140" localSheetId="6">NA()</definedName>
    <definedName name="LSNO140" localSheetId="5">NA()</definedName>
    <definedName name="LSNO140">#REF!</definedName>
    <definedName name="LSNO140_1">"#REF!"</definedName>
    <definedName name="LSNO140_12">"$#REF!.#REF!#REF!"</definedName>
    <definedName name="LSNO141" localSheetId="26">NA()</definedName>
    <definedName name="LSNO141" localSheetId="6">NA()</definedName>
    <definedName name="LSNO141" localSheetId="5">NA()</definedName>
    <definedName name="LSNO141">#REF!</definedName>
    <definedName name="LSNO141_1">"#REF!"</definedName>
    <definedName name="LSNO141_12">"$#REF!.#REF!#REF!"</definedName>
    <definedName name="LSNO142" localSheetId="26">NA()</definedName>
    <definedName name="LSNO142" localSheetId="6">NA()</definedName>
    <definedName name="LSNO142" localSheetId="5">NA()</definedName>
    <definedName name="LSNO142">#REF!</definedName>
    <definedName name="LSNO142_1">"#REF!"</definedName>
    <definedName name="LSNO142_12">"$#REF!.#REF!#REF!"</definedName>
    <definedName name="LSNO143" localSheetId="26">NA()</definedName>
    <definedName name="LSNO143" localSheetId="6">NA()</definedName>
    <definedName name="LSNO143" localSheetId="5">NA()</definedName>
    <definedName name="LSNO143">#REF!</definedName>
    <definedName name="LSNO143_1">"#REF!"</definedName>
    <definedName name="LSNO143_12">"$#REF!.#REF!#REF!"</definedName>
    <definedName name="LSNO144" localSheetId="26">NA()</definedName>
    <definedName name="LSNO144" localSheetId="6">NA()</definedName>
    <definedName name="LSNO144" localSheetId="5">NA()</definedName>
    <definedName name="LSNO144">#REF!</definedName>
    <definedName name="LSNO144_1">"#REF!"</definedName>
    <definedName name="LSNO144_12">"$#REF!.#REF!#REF!"</definedName>
    <definedName name="LSNO145" localSheetId="26">NA()</definedName>
    <definedName name="LSNO145" localSheetId="6">NA()</definedName>
    <definedName name="LSNO145" localSheetId="5">NA()</definedName>
    <definedName name="LSNO145">#REF!</definedName>
    <definedName name="LSNO145_1">"#REF!"</definedName>
    <definedName name="LSNO145_12">"$#REF!.#REF!#REF!"</definedName>
    <definedName name="LSNO146" localSheetId="26">NA()</definedName>
    <definedName name="LSNO146" localSheetId="6">NA()</definedName>
    <definedName name="LSNO146" localSheetId="5">NA()</definedName>
    <definedName name="LSNO146">#REF!</definedName>
    <definedName name="LSNO146_1">"#REF!"</definedName>
    <definedName name="LSNO146_12">"$#REF!.#REF!#REF!"</definedName>
    <definedName name="LSNO147" localSheetId="26">NA()</definedName>
    <definedName name="LSNO147" localSheetId="6">NA()</definedName>
    <definedName name="LSNO147" localSheetId="5">NA()</definedName>
    <definedName name="LSNO147">#REF!</definedName>
    <definedName name="LSNO147_1">"#REF!"</definedName>
    <definedName name="LSNO147_12">"$#REF!.#REF!#REF!"</definedName>
    <definedName name="LSNO148" localSheetId="26">NA()</definedName>
    <definedName name="LSNO148" localSheetId="6">NA()</definedName>
    <definedName name="LSNO148" localSheetId="5">NA()</definedName>
    <definedName name="LSNO148">#REF!</definedName>
    <definedName name="LSNO148_1">"#REF!"</definedName>
    <definedName name="LSNO148_12">"$#REF!.#REF!#REF!"</definedName>
    <definedName name="LSNO149" localSheetId="26">NA()</definedName>
    <definedName name="LSNO149" localSheetId="6">NA()</definedName>
    <definedName name="LSNO149" localSheetId="5">NA()</definedName>
    <definedName name="LSNO149">#REF!</definedName>
    <definedName name="LSNO149_1">"#REF!"</definedName>
    <definedName name="LSNO149_12">"$#REF!.#REF!#REF!"</definedName>
    <definedName name="LSNO15" localSheetId="26">NA()</definedName>
    <definedName name="LSNO15" localSheetId="6">NA()</definedName>
    <definedName name="LSNO15" localSheetId="5">NA()</definedName>
    <definedName name="LSNO15">#REF!</definedName>
    <definedName name="LSNO15_1">"#REF!"</definedName>
    <definedName name="LSNO15_12">"$#REF!.#REF!#REF!"</definedName>
    <definedName name="LSNO150" localSheetId="26">NA()</definedName>
    <definedName name="LSNO150" localSheetId="6">NA()</definedName>
    <definedName name="LSNO150" localSheetId="5">NA()</definedName>
    <definedName name="LSNO150">#REF!</definedName>
    <definedName name="LSNO150_1">"#REF!"</definedName>
    <definedName name="LSNO150_12">"$#REF!.#REF!#REF!"</definedName>
    <definedName name="LSNO151" localSheetId="26">NA()</definedName>
    <definedName name="LSNO151" localSheetId="6">NA()</definedName>
    <definedName name="LSNO151" localSheetId="5">NA()</definedName>
    <definedName name="LSNO151">#REF!</definedName>
    <definedName name="LSNO151_1">"#REF!"</definedName>
    <definedName name="LSNO151_12">"$#REF!.#REF!#REF!"</definedName>
    <definedName name="LSNO152" localSheetId="26">NA()</definedName>
    <definedName name="LSNO152" localSheetId="6">NA()</definedName>
    <definedName name="LSNO152" localSheetId="5">NA()</definedName>
    <definedName name="LSNO152">#REF!</definedName>
    <definedName name="LSNO152_1">"#REF!"</definedName>
    <definedName name="LSNO152_12">"$#REF!.#REF!#REF!"</definedName>
    <definedName name="LSNO153" localSheetId="26">NA()</definedName>
    <definedName name="LSNO153" localSheetId="6">NA()</definedName>
    <definedName name="LSNO153" localSheetId="5">NA()</definedName>
    <definedName name="LSNO153">#REF!</definedName>
    <definedName name="LSNO153_1">"#REF!"</definedName>
    <definedName name="LSNO153_12">"$#REF!.#REF!#REF!"</definedName>
    <definedName name="LSNO154" localSheetId="26">NA()</definedName>
    <definedName name="LSNO154" localSheetId="6">NA()</definedName>
    <definedName name="LSNO154" localSheetId="5">NA()</definedName>
    <definedName name="LSNO154">#REF!</definedName>
    <definedName name="LSNO154_1">"#REF!"</definedName>
    <definedName name="LSNO154_12">"$#REF!.#REF!#REF!"</definedName>
    <definedName name="LSNO155" localSheetId="26">NA()</definedName>
    <definedName name="LSNO155" localSheetId="6">NA()</definedName>
    <definedName name="LSNO155" localSheetId="5">NA()</definedName>
    <definedName name="LSNO155">#REF!</definedName>
    <definedName name="LSNO155_1">"#REF!"</definedName>
    <definedName name="LSNO155_12">"$#REF!.#REF!#REF!"</definedName>
    <definedName name="LSNO156" localSheetId="26">NA()</definedName>
    <definedName name="LSNO156" localSheetId="6">NA()</definedName>
    <definedName name="LSNO156" localSheetId="5">NA()</definedName>
    <definedName name="LSNO156">#REF!</definedName>
    <definedName name="LSNO156_1">"#REF!"</definedName>
    <definedName name="LSNO156_12">"$#REF!.#REF!#REF!"</definedName>
    <definedName name="LSNO157" localSheetId="26">NA()</definedName>
    <definedName name="LSNO157" localSheetId="6">NA()</definedName>
    <definedName name="LSNO157" localSheetId="5">NA()</definedName>
    <definedName name="LSNO157">#REF!</definedName>
    <definedName name="LSNO157_1">"#REF!"</definedName>
    <definedName name="LSNO157_12">"$#REF!.#REF!#REF!"</definedName>
    <definedName name="LSNO158" localSheetId="26">NA()</definedName>
    <definedName name="LSNO158" localSheetId="6">NA()</definedName>
    <definedName name="LSNO158" localSheetId="5">NA()</definedName>
    <definedName name="LSNO158">#REF!</definedName>
    <definedName name="LSNO158_1">"#REF!"</definedName>
    <definedName name="LSNO158_12">"$#REF!.#REF!#REF!"</definedName>
    <definedName name="LSNO159" localSheetId="26">NA()</definedName>
    <definedName name="LSNO159" localSheetId="6">NA()</definedName>
    <definedName name="LSNO159" localSheetId="5">NA()</definedName>
    <definedName name="LSNO159">#REF!</definedName>
    <definedName name="LSNO159_1">"#REF!"</definedName>
    <definedName name="LSNO159_12">"$#REF!.#REF!#REF!"</definedName>
    <definedName name="LSNO16" localSheetId="26">NA()</definedName>
    <definedName name="LSNO16" localSheetId="6">NA()</definedName>
    <definedName name="LSNO16" localSheetId="5">NA()</definedName>
    <definedName name="LSNO16">#REF!</definedName>
    <definedName name="LSNO16_1">"#REF!"</definedName>
    <definedName name="LSNO16_12">"$#REF!.#REF!#REF!"</definedName>
    <definedName name="LSNO160" localSheetId="26">NA()</definedName>
    <definedName name="LSNO160" localSheetId="6">NA()</definedName>
    <definedName name="LSNO160" localSheetId="5">NA()</definedName>
    <definedName name="LSNO160">#REF!</definedName>
    <definedName name="LSNO160_1">"#REF!"</definedName>
    <definedName name="LSNO160_12">"$#REF!.#REF!#REF!"</definedName>
    <definedName name="LSNO161" localSheetId="26">NA()</definedName>
    <definedName name="LSNO161" localSheetId="6">NA()</definedName>
    <definedName name="LSNO161" localSheetId="5">NA()</definedName>
    <definedName name="LSNO161">#REF!</definedName>
    <definedName name="LSNO161_1">"#REF!"</definedName>
    <definedName name="LSNO161_12">"$#REF!.#REF!#REF!"</definedName>
    <definedName name="LSNO162" localSheetId="26">NA()</definedName>
    <definedName name="LSNO162" localSheetId="6">NA()</definedName>
    <definedName name="LSNO162" localSheetId="5">NA()</definedName>
    <definedName name="LSNO162">#REF!</definedName>
    <definedName name="LSNO162_1">"#REF!"</definedName>
    <definedName name="LSNO162_12">"$#REF!.#REF!#REF!"</definedName>
    <definedName name="LSNO163" localSheetId="26">NA()</definedName>
    <definedName name="LSNO163" localSheetId="6">NA()</definedName>
    <definedName name="LSNO163" localSheetId="5">NA()</definedName>
    <definedName name="LSNO163">#REF!</definedName>
    <definedName name="LSNO163_1">"#REF!"</definedName>
    <definedName name="LSNO163_12">"$#REF!.#REF!#REF!"</definedName>
    <definedName name="LSNO164" localSheetId="26">NA()</definedName>
    <definedName name="LSNO164" localSheetId="6">NA()</definedName>
    <definedName name="LSNO164" localSheetId="5">NA()</definedName>
    <definedName name="LSNO164">#REF!</definedName>
    <definedName name="LSNO164_1">"#REF!"</definedName>
    <definedName name="LSNO164_12">"$#REF!.#REF!#REF!"</definedName>
    <definedName name="LSNO165" localSheetId="26">NA()</definedName>
    <definedName name="LSNO165" localSheetId="6">NA()</definedName>
    <definedName name="LSNO165" localSheetId="5">NA()</definedName>
    <definedName name="LSNO165">#REF!</definedName>
    <definedName name="LSNO165_1">"#REF!"</definedName>
    <definedName name="LSNO165_12">"$#REF!.#REF!#REF!"</definedName>
    <definedName name="LSNO166" localSheetId="26">NA()</definedName>
    <definedName name="LSNO166" localSheetId="6">NA()</definedName>
    <definedName name="LSNO166" localSheetId="5">NA()</definedName>
    <definedName name="LSNO166">#REF!</definedName>
    <definedName name="LSNO166_1">"#REF!"</definedName>
    <definedName name="LSNO166_12">"$#REF!.#REF!#REF!"</definedName>
    <definedName name="LSNO167" localSheetId="26">NA()</definedName>
    <definedName name="LSNO167" localSheetId="6">NA()</definedName>
    <definedName name="LSNO167" localSheetId="5">NA()</definedName>
    <definedName name="LSNO167">#REF!</definedName>
    <definedName name="LSNO167_1">"#REF!"</definedName>
    <definedName name="LSNO167_12">"$#REF!.#REF!#REF!"</definedName>
    <definedName name="LSNO168" localSheetId="26">NA()</definedName>
    <definedName name="LSNO168" localSheetId="6">NA()</definedName>
    <definedName name="LSNO168" localSheetId="5">NA()</definedName>
    <definedName name="LSNO168">#REF!</definedName>
    <definedName name="LSNO168_1">"#REF!"</definedName>
    <definedName name="LSNO168_12">"$#REF!.#REF!#REF!"</definedName>
    <definedName name="LSNO169" localSheetId="26">NA()</definedName>
    <definedName name="LSNO169" localSheetId="6">NA()</definedName>
    <definedName name="LSNO169" localSheetId="5">NA()</definedName>
    <definedName name="LSNO169">#REF!</definedName>
    <definedName name="LSNO169_1">"#REF!"</definedName>
    <definedName name="LSNO169_12">"$#REF!.#REF!#REF!"</definedName>
    <definedName name="LSNO17" localSheetId="26">NA()</definedName>
    <definedName name="LSNO17" localSheetId="6">NA()</definedName>
    <definedName name="LSNO17" localSheetId="5">NA()</definedName>
    <definedName name="LSNO17">#REF!</definedName>
    <definedName name="LSNO17_1">"#REF!"</definedName>
    <definedName name="LSNO17_12">"$#REF!.#REF!#REF!"</definedName>
    <definedName name="LSNO170" localSheetId="26">NA()</definedName>
    <definedName name="LSNO170" localSheetId="6">NA()</definedName>
    <definedName name="LSNO170" localSheetId="5">NA()</definedName>
    <definedName name="LSNO170">#REF!</definedName>
    <definedName name="LSNO170_1">"#REF!"</definedName>
    <definedName name="LSNO170_12">"$#REF!.#REF!#REF!"</definedName>
    <definedName name="LSNO171" localSheetId="26">NA()</definedName>
    <definedName name="LSNO171" localSheetId="6">NA()</definedName>
    <definedName name="LSNO171" localSheetId="5">NA()</definedName>
    <definedName name="LSNO171">#REF!</definedName>
    <definedName name="LSNO171_1">"#REF!"</definedName>
    <definedName name="LSNO171_12">"$#REF!.#REF!#REF!"</definedName>
    <definedName name="LSNO172" localSheetId="26">NA()</definedName>
    <definedName name="LSNO172" localSheetId="6">NA()</definedName>
    <definedName name="LSNO172" localSheetId="5">NA()</definedName>
    <definedName name="LSNO172">#REF!</definedName>
    <definedName name="LSNO172_1">"#REF!"</definedName>
    <definedName name="LSNO172_12">"$#REF!.#REF!#REF!"</definedName>
    <definedName name="LSNO173" localSheetId="26">NA()</definedName>
    <definedName name="LSNO173" localSheetId="6">NA()</definedName>
    <definedName name="LSNO173" localSheetId="5">NA()</definedName>
    <definedName name="LSNO173">#REF!</definedName>
    <definedName name="LSNO173_1">"#REF!"</definedName>
    <definedName name="LSNO173_12">"$#REF!.#REF!#REF!"</definedName>
    <definedName name="LSNO174" localSheetId="26">NA()</definedName>
    <definedName name="LSNO174" localSheetId="6">NA()</definedName>
    <definedName name="LSNO174" localSheetId="5">NA()</definedName>
    <definedName name="LSNO174">#REF!</definedName>
    <definedName name="LSNO174_1">"#REF!"</definedName>
    <definedName name="LSNO174_12">"$#REF!.#REF!#REF!"</definedName>
    <definedName name="LSNO175" localSheetId="26">NA()</definedName>
    <definedName name="LSNO175" localSheetId="6">NA()</definedName>
    <definedName name="LSNO175" localSheetId="5">NA()</definedName>
    <definedName name="LSNO175">#REF!</definedName>
    <definedName name="LSNO175_1">"#REF!"</definedName>
    <definedName name="LSNO175_12">"$#REF!.#REF!#REF!"</definedName>
    <definedName name="LSNO176" localSheetId="26">NA()</definedName>
    <definedName name="LSNO176" localSheetId="6">NA()</definedName>
    <definedName name="LSNO176" localSheetId="5">NA()</definedName>
    <definedName name="LSNO176">#REF!</definedName>
    <definedName name="LSNO176_1">"#REF!"</definedName>
    <definedName name="LSNO176_12">"$#REF!.#REF!#REF!"</definedName>
    <definedName name="LSNO177" localSheetId="26">NA()</definedName>
    <definedName name="LSNO177" localSheetId="6">NA()</definedName>
    <definedName name="LSNO177" localSheetId="5">NA()</definedName>
    <definedName name="LSNO177">#REF!</definedName>
    <definedName name="LSNO177_1">"#REF!"</definedName>
    <definedName name="LSNO177_12">"$#REF!.#REF!#REF!"</definedName>
    <definedName name="LSNO178" localSheetId="26">NA()</definedName>
    <definedName name="LSNO178" localSheetId="6">NA()</definedName>
    <definedName name="LSNO178" localSheetId="5">NA()</definedName>
    <definedName name="LSNO178">#REF!</definedName>
    <definedName name="LSNO178_1">"#REF!"</definedName>
    <definedName name="LSNO178_12">"$#REF!.#REF!#REF!"</definedName>
    <definedName name="LSNO179" localSheetId="26">NA()</definedName>
    <definedName name="LSNO179" localSheetId="6">NA()</definedName>
    <definedName name="LSNO179" localSheetId="5">NA()</definedName>
    <definedName name="LSNO179">#REF!</definedName>
    <definedName name="LSNO179_1">"#REF!"</definedName>
    <definedName name="LSNO179_12">"$#REF!.#REF!#REF!"</definedName>
    <definedName name="LSNO18" localSheetId="26">NA()</definedName>
    <definedName name="LSNO18" localSheetId="6">NA()</definedName>
    <definedName name="LSNO18" localSheetId="5">NA()</definedName>
    <definedName name="LSNO18">#REF!</definedName>
    <definedName name="LSNO18_1">"#REF!"</definedName>
    <definedName name="LSNO18_12">"$#REF!.#REF!#REF!"</definedName>
    <definedName name="LSNO180" localSheetId="26">NA()</definedName>
    <definedName name="LSNO180" localSheetId="6">NA()</definedName>
    <definedName name="LSNO180" localSheetId="5">NA()</definedName>
    <definedName name="LSNO180">#REF!</definedName>
    <definedName name="LSNO180_1">"#REF!"</definedName>
    <definedName name="LSNO180_12">"$#REF!.#REF!#REF!"</definedName>
    <definedName name="LSNO181" localSheetId="26">NA()</definedName>
    <definedName name="LSNO181" localSheetId="6">NA()</definedName>
    <definedName name="LSNO181" localSheetId="5">NA()</definedName>
    <definedName name="LSNO181">#REF!</definedName>
    <definedName name="LSNO181_1">"#REF!"</definedName>
    <definedName name="LSNO181_12">"$#REF!.#REF!#REF!"</definedName>
    <definedName name="LSNO182" localSheetId="26">NA()</definedName>
    <definedName name="LSNO182" localSheetId="6">NA()</definedName>
    <definedName name="LSNO182" localSheetId="5">NA()</definedName>
    <definedName name="LSNO182">#REF!</definedName>
    <definedName name="LSNO182_1">"#REF!"</definedName>
    <definedName name="LSNO182_12">"$#REF!.#REF!#REF!"</definedName>
    <definedName name="LSNO183" localSheetId="26">NA()</definedName>
    <definedName name="LSNO183" localSheetId="6">NA()</definedName>
    <definedName name="LSNO183" localSheetId="5">NA()</definedName>
    <definedName name="LSNO183">#REF!</definedName>
    <definedName name="LSNO183_1">"#REF!"</definedName>
    <definedName name="LSNO183_12">"$#REF!.#REF!#REF!"</definedName>
    <definedName name="LSNO184" localSheetId="26">NA()</definedName>
    <definedName name="LSNO184" localSheetId="6">NA()</definedName>
    <definedName name="LSNO184" localSheetId="5">NA()</definedName>
    <definedName name="LSNO184">#REF!</definedName>
    <definedName name="LSNO184_1">"#REF!"</definedName>
    <definedName name="LSNO184_12">"$#REF!.#REF!#REF!"</definedName>
    <definedName name="LSNO185" localSheetId="26">NA()</definedName>
    <definedName name="LSNO185" localSheetId="6">NA()</definedName>
    <definedName name="LSNO185" localSheetId="5">NA()</definedName>
    <definedName name="LSNO185">#REF!</definedName>
    <definedName name="LSNO185_1">"#REF!"</definedName>
    <definedName name="LSNO185_12">"$#REF!.#REF!#REF!"</definedName>
    <definedName name="LSNO186" localSheetId="26">NA()</definedName>
    <definedName name="LSNO186" localSheetId="6">NA()</definedName>
    <definedName name="LSNO186" localSheetId="5">NA()</definedName>
    <definedName name="LSNO186">#REF!</definedName>
    <definedName name="LSNO186_1">"#REF!"</definedName>
    <definedName name="LSNO186_12">"$#REF!.#REF!#REF!"</definedName>
    <definedName name="LSNO187" localSheetId="26">NA()</definedName>
    <definedName name="LSNO187" localSheetId="6">NA()</definedName>
    <definedName name="LSNO187" localSheetId="5">NA()</definedName>
    <definedName name="LSNO187">#REF!</definedName>
    <definedName name="LSNO187_1">"#REF!"</definedName>
    <definedName name="LSNO187_12">"$#REF!.#REF!#REF!"</definedName>
    <definedName name="LSNO188" localSheetId="26">NA()</definedName>
    <definedName name="LSNO188" localSheetId="6">NA()</definedName>
    <definedName name="LSNO188" localSheetId="5">NA()</definedName>
    <definedName name="LSNO188">#REF!</definedName>
    <definedName name="LSNO188_1">"#REF!"</definedName>
    <definedName name="LSNO188_12">"$#REF!.#REF!#REF!"</definedName>
    <definedName name="LSNO189" localSheetId="26">NA()</definedName>
    <definedName name="LSNO189" localSheetId="6">NA()</definedName>
    <definedName name="LSNO189" localSheetId="5">NA()</definedName>
    <definedName name="LSNO189">#REF!</definedName>
    <definedName name="LSNO189_1">"#REF!"</definedName>
    <definedName name="LSNO189_12">"$#REF!.#REF!#REF!"</definedName>
    <definedName name="LSNO19" localSheetId="26">NA()</definedName>
    <definedName name="LSNO19" localSheetId="6">NA()</definedName>
    <definedName name="LSNO19" localSheetId="5">NA()</definedName>
    <definedName name="LSNO19">#REF!</definedName>
    <definedName name="LSNO19_1">"#REF!"</definedName>
    <definedName name="LSNO19_12">"$#REF!.#REF!#REF!"</definedName>
    <definedName name="LSNO190" localSheetId="26">NA()</definedName>
    <definedName name="LSNO190" localSheetId="6">NA()</definedName>
    <definedName name="LSNO190" localSheetId="5">NA()</definedName>
    <definedName name="LSNO190">#REF!</definedName>
    <definedName name="LSNO190_1">"#REF!"</definedName>
    <definedName name="LSNO190_12">"$#REF!.#REF!#REF!"</definedName>
    <definedName name="LSNO191" localSheetId="26">NA()</definedName>
    <definedName name="LSNO191" localSheetId="6">NA()</definedName>
    <definedName name="LSNO191" localSheetId="5">NA()</definedName>
    <definedName name="LSNO191">#REF!</definedName>
    <definedName name="LSNO191_1">"#REF!"</definedName>
    <definedName name="LSNO191_12">"$#REF!.#REF!#REF!"</definedName>
    <definedName name="LSNO192" localSheetId="26">NA()</definedName>
    <definedName name="LSNO192" localSheetId="6">NA()</definedName>
    <definedName name="LSNO192" localSheetId="5">NA()</definedName>
    <definedName name="LSNO192">#REF!</definedName>
    <definedName name="LSNO192_1">"#REF!"</definedName>
    <definedName name="LSNO192_12">"$#REF!.#REF!#REF!"</definedName>
    <definedName name="LSNO193" localSheetId="26">NA()</definedName>
    <definedName name="LSNO193" localSheetId="6">NA()</definedName>
    <definedName name="LSNO193" localSheetId="5">NA()</definedName>
    <definedName name="LSNO193">#REF!</definedName>
    <definedName name="LSNO193_1">"#REF!"</definedName>
    <definedName name="LSNO193_12">"$#REF!.#REF!#REF!"</definedName>
    <definedName name="LSNO194" localSheetId="26">NA()</definedName>
    <definedName name="LSNO194" localSheetId="6">NA()</definedName>
    <definedName name="LSNO194" localSheetId="5">NA()</definedName>
    <definedName name="LSNO194">#REF!</definedName>
    <definedName name="LSNO194_1">"#REF!"</definedName>
    <definedName name="LSNO194_12">"$#REF!.#REF!#REF!"</definedName>
    <definedName name="LSNO195" localSheetId="26">NA()</definedName>
    <definedName name="LSNO195" localSheetId="6">NA()</definedName>
    <definedName name="LSNO195" localSheetId="5">NA()</definedName>
    <definedName name="LSNO195">#REF!</definedName>
    <definedName name="LSNO195_1">"#REF!"</definedName>
    <definedName name="LSNO195_12">"$#REF!.#REF!#REF!"</definedName>
    <definedName name="LSNO196" localSheetId="26">NA()</definedName>
    <definedName name="LSNO196" localSheetId="6">NA()</definedName>
    <definedName name="LSNO196" localSheetId="5">NA()</definedName>
    <definedName name="LSNO196">#REF!</definedName>
    <definedName name="LSNO196_1">"#REF!"</definedName>
    <definedName name="LSNO196_12">"$#REF!.#REF!#REF!"</definedName>
    <definedName name="LSNO197" localSheetId="26">NA()</definedName>
    <definedName name="LSNO197" localSheetId="6">NA()</definedName>
    <definedName name="LSNO197" localSheetId="5">NA()</definedName>
    <definedName name="LSNO197">#REF!</definedName>
    <definedName name="LSNO197_1">"#REF!"</definedName>
    <definedName name="LSNO197_12">"$#REF!.#REF!#REF!"</definedName>
    <definedName name="LSNO198" localSheetId="26">NA()</definedName>
    <definedName name="LSNO198" localSheetId="6">NA()</definedName>
    <definedName name="LSNO198" localSheetId="5">NA()</definedName>
    <definedName name="LSNO198">#REF!</definedName>
    <definedName name="LSNO198_1">"#REF!"</definedName>
    <definedName name="LSNO198_12">"$#REF!.#REF!#REF!"</definedName>
    <definedName name="LSNO199" localSheetId="26">NA()</definedName>
    <definedName name="LSNO199" localSheetId="6">NA()</definedName>
    <definedName name="LSNO199" localSheetId="5">NA()</definedName>
    <definedName name="LSNO199">#REF!</definedName>
    <definedName name="LSNO199_1">"#REF!"</definedName>
    <definedName name="LSNO199_12">"$#REF!.#REF!#REF!"</definedName>
    <definedName name="LSNO2" localSheetId="26">NA()</definedName>
    <definedName name="LSNO2" localSheetId="6">NA()</definedName>
    <definedName name="LSNO2" localSheetId="5">NA()</definedName>
    <definedName name="LSNO2">#REF!</definedName>
    <definedName name="LSNO2_1">"#REF!"</definedName>
    <definedName name="LSNO2_12">"$#REF!.#REF!#REF!"</definedName>
    <definedName name="LSNO20" localSheetId="26">NA()</definedName>
    <definedName name="LSNO20" localSheetId="6">NA()</definedName>
    <definedName name="LSNO20" localSheetId="5">NA()</definedName>
    <definedName name="LSNO20">#REF!</definedName>
    <definedName name="LSNO20_1">"#REF!"</definedName>
    <definedName name="LSNO20_12">"$#REF!.#REF!#REF!"</definedName>
    <definedName name="LSNO200" localSheetId="26">NA()</definedName>
    <definedName name="LSNO200" localSheetId="6">NA()</definedName>
    <definedName name="LSNO200" localSheetId="5">NA()</definedName>
    <definedName name="LSNO200">#REF!</definedName>
    <definedName name="LSNO200_1">"#REF!"</definedName>
    <definedName name="LSNO200_12">"$#REF!.#REF!#REF!"</definedName>
    <definedName name="LSNO201" localSheetId="26">NA()</definedName>
    <definedName name="LSNO201" localSheetId="6">NA()</definedName>
    <definedName name="LSNO201" localSheetId="5">NA()</definedName>
    <definedName name="LSNO201">#REF!</definedName>
    <definedName name="LSNO201_1">"#REF!"</definedName>
    <definedName name="LSNO201_12">"$#REF!.#REF!#REF!"</definedName>
    <definedName name="LSNO202" localSheetId="26">NA()</definedName>
    <definedName name="LSNO202" localSheetId="6">NA()</definedName>
    <definedName name="LSNO202" localSheetId="5">NA()</definedName>
    <definedName name="LSNO202">#REF!</definedName>
    <definedName name="LSNO202_1">"#REF!"</definedName>
    <definedName name="LSNO202_12">"$#REF!.#REF!#REF!"</definedName>
    <definedName name="LSNO203" localSheetId="26">NA()</definedName>
    <definedName name="LSNO203" localSheetId="6">NA()</definedName>
    <definedName name="LSNO203" localSheetId="5">NA()</definedName>
    <definedName name="LSNO203">#REF!</definedName>
    <definedName name="LSNO203_1">"#REF!"</definedName>
    <definedName name="LSNO203_12">"$#REF!.#REF!#REF!"</definedName>
    <definedName name="LSNO204" localSheetId="26">NA()</definedName>
    <definedName name="LSNO204" localSheetId="6">NA()</definedName>
    <definedName name="LSNO204" localSheetId="5">NA()</definedName>
    <definedName name="LSNO204">#REF!</definedName>
    <definedName name="LSNO204_1">"#REF!"</definedName>
    <definedName name="LSNO204_12">"$#REF!.#REF!#REF!"</definedName>
    <definedName name="LSNO205" localSheetId="26">NA()</definedName>
    <definedName name="LSNO205" localSheetId="6">NA()</definedName>
    <definedName name="LSNO205" localSheetId="5">NA()</definedName>
    <definedName name="LSNO205">#REF!</definedName>
    <definedName name="LSNO205_1">"#REF!"</definedName>
    <definedName name="LSNO205_12">"$#REF!.#REF!#REF!"</definedName>
    <definedName name="LSNO206" localSheetId="26">NA()</definedName>
    <definedName name="LSNO206" localSheetId="6">NA()</definedName>
    <definedName name="LSNO206" localSheetId="5">NA()</definedName>
    <definedName name="LSNO206">#REF!</definedName>
    <definedName name="LSNO206_1">"#REF!"</definedName>
    <definedName name="LSNO206_12">"$#REF!.#REF!#REF!"</definedName>
    <definedName name="LSNO207" localSheetId="26">NA()</definedName>
    <definedName name="LSNO207" localSheetId="6">NA()</definedName>
    <definedName name="LSNO207" localSheetId="5">NA()</definedName>
    <definedName name="LSNO207">#REF!</definedName>
    <definedName name="LSNO207_1">"#REF!"</definedName>
    <definedName name="LSNO207_12">"$#REF!.#REF!#REF!"</definedName>
    <definedName name="LSNO208" localSheetId="26">NA()</definedName>
    <definedName name="LSNO208" localSheetId="6">NA()</definedName>
    <definedName name="LSNO208" localSheetId="5">NA()</definedName>
    <definedName name="LSNO208">#REF!</definedName>
    <definedName name="LSNO208_1">"#REF!"</definedName>
    <definedName name="LSNO208_12">"$#REF!.#REF!#REF!"</definedName>
    <definedName name="LSNO209" localSheetId="26">NA()</definedName>
    <definedName name="LSNO209" localSheetId="6">NA()</definedName>
    <definedName name="LSNO209" localSheetId="5">NA()</definedName>
    <definedName name="LSNO209">#REF!</definedName>
    <definedName name="LSNO209_1">"#REF!"</definedName>
    <definedName name="LSNO209_12">"$#REF!.#REF!#REF!"</definedName>
    <definedName name="LSNO21" localSheetId="26">NA()</definedName>
    <definedName name="LSNO21" localSheetId="6">NA()</definedName>
    <definedName name="LSNO21" localSheetId="5">NA()</definedName>
    <definedName name="LSNO21">#REF!</definedName>
    <definedName name="LSNO21_1">"#REF!"</definedName>
    <definedName name="LSNO21_12">"$#REF!.#REF!#REF!"</definedName>
    <definedName name="LSNO210" localSheetId="26">NA()</definedName>
    <definedName name="LSNO210" localSheetId="6">NA()</definedName>
    <definedName name="LSNO210" localSheetId="5">NA()</definedName>
    <definedName name="LSNO210">#REF!</definedName>
    <definedName name="LSNO210_1">"#REF!"</definedName>
    <definedName name="LSNO210_12">"$#REF!.#REF!#REF!"</definedName>
    <definedName name="LSNO211" localSheetId="26">NA()</definedName>
    <definedName name="LSNO211" localSheetId="6">NA()</definedName>
    <definedName name="LSNO211" localSheetId="5">NA()</definedName>
    <definedName name="LSNO211">#REF!</definedName>
    <definedName name="LSNO211_1">"#REF!"</definedName>
    <definedName name="LSNO211_12">"$#REF!.#REF!#REF!"</definedName>
    <definedName name="LSNO212" localSheetId="26">NA()</definedName>
    <definedName name="LSNO212" localSheetId="6">NA()</definedName>
    <definedName name="LSNO212" localSheetId="5">NA()</definedName>
    <definedName name="LSNO212">#REF!</definedName>
    <definedName name="LSNO212_1">"#REF!"</definedName>
    <definedName name="LSNO212_12">"$#REF!.#REF!#REF!"</definedName>
    <definedName name="LSNO213" localSheetId="26">NA()</definedName>
    <definedName name="LSNO213" localSheetId="6">NA()</definedName>
    <definedName name="LSNO213" localSheetId="5">NA()</definedName>
    <definedName name="LSNO213">#REF!</definedName>
    <definedName name="LSNO213_1">"#REF!"</definedName>
    <definedName name="LSNO213_12">"$#REF!.#REF!#REF!"</definedName>
    <definedName name="LSNO214" localSheetId="26">NA()</definedName>
    <definedName name="LSNO214" localSheetId="6">NA()</definedName>
    <definedName name="LSNO214" localSheetId="5">NA()</definedName>
    <definedName name="LSNO214">#REF!</definedName>
    <definedName name="LSNO214_1">"#REF!"</definedName>
    <definedName name="LSNO214_12">"$#REF!.#REF!#REF!"</definedName>
    <definedName name="LSNO215" localSheetId="26">NA()</definedName>
    <definedName name="LSNO215" localSheetId="6">NA()</definedName>
    <definedName name="LSNO215" localSheetId="5">NA()</definedName>
    <definedName name="LSNO215">#REF!</definedName>
    <definedName name="LSNO215_1">"#REF!"</definedName>
    <definedName name="LSNO215_12">"$#REF!.#REF!#REF!"</definedName>
    <definedName name="LSNO216" localSheetId="26">NA()</definedName>
    <definedName name="LSNO216" localSheetId="6">NA()</definedName>
    <definedName name="LSNO216" localSheetId="5">NA()</definedName>
    <definedName name="LSNO216">#REF!</definedName>
    <definedName name="LSNO216_1">"#REF!"</definedName>
    <definedName name="LSNO216_12">"$#REF!.#REF!#REF!"</definedName>
    <definedName name="LSNO217" localSheetId="26">NA()</definedName>
    <definedName name="LSNO217" localSheetId="6">NA()</definedName>
    <definedName name="LSNO217" localSheetId="5">NA()</definedName>
    <definedName name="LSNO217">#REF!</definedName>
    <definedName name="LSNO217_1">"#REF!"</definedName>
    <definedName name="LSNO217_12">"$#REF!.#REF!#REF!"</definedName>
    <definedName name="LSNO218" localSheetId="26">NA()</definedName>
    <definedName name="LSNO218" localSheetId="6">NA()</definedName>
    <definedName name="LSNO218" localSheetId="5">NA()</definedName>
    <definedName name="LSNO218">#REF!</definedName>
    <definedName name="LSNO218_1">"#REF!"</definedName>
    <definedName name="LSNO218_12">"$#REF!.#REF!#REF!"</definedName>
    <definedName name="LSNO219" localSheetId="26">NA()</definedName>
    <definedName name="LSNO219" localSheetId="6">NA()</definedName>
    <definedName name="LSNO219" localSheetId="5">NA()</definedName>
    <definedName name="LSNO219">#REF!</definedName>
    <definedName name="LSNO219_1">"#REF!"</definedName>
    <definedName name="LSNO219_12">"$#REF!.#REF!#REF!"</definedName>
    <definedName name="LSNO22" localSheetId="26">NA()</definedName>
    <definedName name="LSNO22" localSheetId="6">NA()</definedName>
    <definedName name="LSNO22" localSheetId="5">NA()</definedName>
    <definedName name="LSNO22">#REF!</definedName>
    <definedName name="LSNO22_1">"#REF!"</definedName>
    <definedName name="LSNO22_12">"$#REF!.#REF!#REF!"</definedName>
    <definedName name="LSNO220" localSheetId="26">NA()</definedName>
    <definedName name="LSNO220" localSheetId="6">NA()</definedName>
    <definedName name="LSNO220" localSheetId="5">NA()</definedName>
    <definedName name="LSNO220">#REF!</definedName>
    <definedName name="LSNO220_1">"#REF!"</definedName>
    <definedName name="LSNO220_12">"$#REF!.#REF!#REF!"</definedName>
    <definedName name="LSNO221" localSheetId="26">NA()</definedName>
    <definedName name="LSNO221" localSheetId="6">NA()</definedName>
    <definedName name="LSNO221" localSheetId="5">NA()</definedName>
    <definedName name="LSNO221">#REF!</definedName>
    <definedName name="LSNO221_1">"#REF!"</definedName>
    <definedName name="LSNO221_12">"$#REF!.#REF!#REF!"</definedName>
    <definedName name="LSNO222" localSheetId="26">NA()</definedName>
    <definedName name="LSNO222" localSheetId="6">NA()</definedName>
    <definedName name="LSNO222" localSheetId="5">NA()</definedName>
    <definedName name="LSNO222">#REF!</definedName>
    <definedName name="LSNO222_1">"#REF!"</definedName>
    <definedName name="LSNO222_12">"$#REF!.#REF!#REF!"</definedName>
    <definedName name="LSNO223" localSheetId="26">NA()</definedName>
    <definedName name="LSNO223" localSheetId="6">NA()</definedName>
    <definedName name="LSNO223" localSheetId="5">NA()</definedName>
    <definedName name="LSNO223">#REF!</definedName>
    <definedName name="LSNO223_1">"#REF!"</definedName>
    <definedName name="LSNO223_12">"$#REF!.#REF!#REF!"</definedName>
    <definedName name="LSNO224" localSheetId="26">NA()</definedName>
    <definedName name="LSNO224" localSheetId="6">NA()</definedName>
    <definedName name="LSNO224" localSheetId="5">NA()</definedName>
    <definedName name="LSNO224">#REF!</definedName>
    <definedName name="LSNO224_1">"#REF!"</definedName>
    <definedName name="LSNO224_12">"$#REF!.#REF!#REF!"</definedName>
    <definedName name="LSNO225" localSheetId="26">NA()</definedName>
    <definedName name="LSNO225" localSheetId="6">NA()</definedName>
    <definedName name="LSNO225" localSheetId="5">NA()</definedName>
    <definedName name="LSNO225">#REF!</definedName>
    <definedName name="LSNO225_1">"#REF!"</definedName>
    <definedName name="LSNO225_12">"$#REF!.#REF!#REF!"</definedName>
    <definedName name="LSNO226" localSheetId="26">NA()</definedName>
    <definedName name="LSNO226" localSheetId="6">NA()</definedName>
    <definedName name="LSNO226" localSheetId="5">NA()</definedName>
    <definedName name="LSNO226">#REF!</definedName>
    <definedName name="LSNO226_1">"#REF!"</definedName>
    <definedName name="LSNO226_12">"$#REF!.#REF!#REF!"</definedName>
    <definedName name="LSNO227" localSheetId="26">NA()</definedName>
    <definedName name="LSNO227" localSheetId="6">NA()</definedName>
    <definedName name="LSNO227" localSheetId="5">NA()</definedName>
    <definedName name="LSNO227">#REF!</definedName>
    <definedName name="LSNO227_1">"#REF!"</definedName>
    <definedName name="LSNO227_12">"$#REF!.#REF!#REF!"</definedName>
    <definedName name="LSNO228" localSheetId="26">NA()</definedName>
    <definedName name="LSNO228" localSheetId="6">NA()</definedName>
    <definedName name="LSNO228" localSheetId="5">NA()</definedName>
    <definedName name="LSNO228">#REF!</definedName>
    <definedName name="LSNO228_1">"#REF!"</definedName>
    <definedName name="LSNO228_12">"$#REF!.#REF!#REF!"</definedName>
    <definedName name="LSNO229" localSheetId="26">NA()</definedName>
    <definedName name="LSNO229" localSheetId="6">NA()</definedName>
    <definedName name="LSNO229" localSheetId="5">NA()</definedName>
    <definedName name="LSNO229">#REF!</definedName>
    <definedName name="LSNO229_1">"#REF!"</definedName>
    <definedName name="LSNO229_12">"$#REF!.#REF!#REF!"</definedName>
    <definedName name="LSNO23" localSheetId="26">NA()</definedName>
    <definedName name="LSNO23" localSheetId="6">NA()</definedName>
    <definedName name="LSNO23" localSheetId="5">NA()</definedName>
    <definedName name="LSNO23">#REF!</definedName>
    <definedName name="LSNO23_1">"#REF!"</definedName>
    <definedName name="LSNO23_12">"$#REF!.#REF!#REF!"</definedName>
    <definedName name="LSNO230" localSheetId="26">NA()</definedName>
    <definedName name="LSNO230" localSheetId="6">NA()</definedName>
    <definedName name="LSNO230" localSheetId="5">NA()</definedName>
    <definedName name="LSNO230">#REF!</definedName>
    <definedName name="LSNO230_1">"#REF!"</definedName>
    <definedName name="LSNO230_12">"$#REF!.#REF!#REF!"</definedName>
    <definedName name="LSNO231" localSheetId="26">NA()</definedName>
    <definedName name="LSNO231" localSheetId="6">NA()</definedName>
    <definedName name="LSNO231" localSheetId="5">NA()</definedName>
    <definedName name="LSNO231">#REF!</definedName>
    <definedName name="LSNO231_1">"#REF!"</definedName>
    <definedName name="LSNO231_12">"$#REF!.#REF!#REF!"</definedName>
    <definedName name="LSNO232" localSheetId="26">NA()</definedName>
    <definedName name="LSNO232" localSheetId="6">NA()</definedName>
    <definedName name="LSNO232" localSheetId="5">NA()</definedName>
    <definedName name="LSNO232">#REF!</definedName>
    <definedName name="LSNO232_1">"#REF!"</definedName>
    <definedName name="LSNO232_12">"$#REF!.#REF!#REF!"</definedName>
    <definedName name="LSNO233" localSheetId="26">NA()</definedName>
    <definedName name="LSNO233" localSheetId="6">NA()</definedName>
    <definedName name="LSNO233" localSheetId="5">NA()</definedName>
    <definedName name="LSNO233">#REF!</definedName>
    <definedName name="LSNO233_1">"#REF!"</definedName>
    <definedName name="LSNO233_12">"$#REF!.#REF!#REF!"</definedName>
    <definedName name="LSNO234" localSheetId="26">NA()</definedName>
    <definedName name="LSNO234" localSheetId="6">NA()</definedName>
    <definedName name="LSNO234" localSheetId="5">NA()</definedName>
    <definedName name="LSNO234">#REF!</definedName>
    <definedName name="LSNO234_1">"#REF!"</definedName>
    <definedName name="LSNO234_12">"$#REF!.#REF!#REF!"</definedName>
    <definedName name="LSNO235" localSheetId="26">NA()</definedName>
    <definedName name="LSNO235" localSheetId="6">NA()</definedName>
    <definedName name="LSNO235" localSheetId="5">NA()</definedName>
    <definedName name="LSNO235">#REF!</definedName>
    <definedName name="LSNO235_1">"#REF!"</definedName>
    <definedName name="LSNO235_12">"$#REF!.#REF!#REF!"</definedName>
    <definedName name="LSNO236" localSheetId="26">NA()</definedName>
    <definedName name="LSNO236" localSheetId="6">NA()</definedName>
    <definedName name="LSNO236" localSheetId="5">NA()</definedName>
    <definedName name="LSNO236">#REF!</definedName>
    <definedName name="LSNO236_1">"#REF!"</definedName>
    <definedName name="LSNO236_12">"$#REF!.#REF!#REF!"</definedName>
    <definedName name="LSNO237" localSheetId="26">NA()</definedName>
    <definedName name="LSNO237" localSheetId="6">NA()</definedName>
    <definedName name="LSNO237" localSheetId="5">NA()</definedName>
    <definedName name="LSNO237">#REF!</definedName>
    <definedName name="LSNO237_1">"#REF!"</definedName>
    <definedName name="LSNO237_12">"$#REF!.#REF!#REF!"</definedName>
    <definedName name="LSNO238" localSheetId="26">NA()</definedName>
    <definedName name="LSNO238" localSheetId="6">NA()</definedName>
    <definedName name="LSNO238" localSheetId="5">NA()</definedName>
    <definedName name="LSNO238">#REF!</definedName>
    <definedName name="LSNO238_1">"#REF!"</definedName>
    <definedName name="LSNO238_12">"$#REF!.#REF!#REF!"</definedName>
    <definedName name="LSNO239" localSheetId="26">NA()</definedName>
    <definedName name="LSNO239" localSheetId="6">NA()</definedName>
    <definedName name="LSNO239" localSheetId="5">NA()</definedName>
    <definedName name="LSNO239">#REF!</definedName>
    <definedName name="LSNO239_1">"#REF!"</definedName>
    <definedName name="LSNO239_12">"$#REF!.#REF!#REF!"</definedName>
    <definedName name="LSNO24" localSheetId="26">NA()</definedName>
    <definedName name="LSNO24" localSheetId="6">NA()</definedName>
    <definedName name="LSNO24" localSheetId="5">NA()</definedName>
    <definedName name="LSNO24">#REF!</definedName>
    <definedName name="LSNO24_1">"#REF!"</definedName>
    <definedName name="LSNO24_12">"$#REF!.#REF!#REF!"</definedName>
    <definedName name="LSNO240" localSheetId="26">NA()</definedName>
    <definedName name="LSNO240" localSheetId="6">NA()</definedName>
    <definedName name="LSNO240" localSheetId="5">NA()</definedName>
    <definedName name="LSNO240">#REF!</definedName>
    <definedName name="LSNO240_1">"#REF!"</definedName>
    <definedName name="LSNO240_12">"$#REF!.#REF!#REF!"</definedName>
    <definedName name="LSNO241" localSheetId="26">NA()</definedName>
    <definedName name="LSNO241" localSheetId="6">NA()</definedName>
    <definedName name="LSNO241" localSheetId="5">NA()</definedName>
    <definedName name="LSNO241">#REF!</definedName>
    <definedName name="LSNO241_1">"#REF!"</definedName>
    <definedName name="LSNO241_12">"$#REF!.#REF!#REF!"</definedName>
    <definedName name="LSNO242" localSheetId="26">NA()</definedName>
    <definedName name="LSNO242" localSheetId="6">NA()</definedName>
    <definedName name="LSNO242" localSheetId="5">NA()</definedName>
    <definedName name="LSNO242">#REF!</definedName>
    <definedName name="LSNO242_1">"#REF!"</definedName>
    <definedName name="LSNO242_12">"$#REF!.#REF!#REF!"</definedName>
    <definedName name="LSNO243" localSheetId="26">NA()</definedName>
    <definedName name="LSNO243" localSheetId="6">NA()</definedName>
    <definedName name="LSNO243" localSheetId="5">NA()</definedName>
    <definedName name="LSNO243">#REF!</definedName>
    <definedName name="LSNO243_1">"#REF!"</definedName>
    <definedName name="LSNO243_12">"$#REF!.#REF!#REF!"</definedName>
    <definedName name="LSNO244" localSheetId="26">NA()</definedName>
    <definedName name="LSNO244" localSheetId="6">NA()</definedName>
    <definedName name="LSNO244" localSheetId="5">NA()</definedName>
    <definedName name="LSNO244">#REF!</definedName>
    <definedName name="LSNO244_1">"#REF!"</definedName>
    <definedName name="LSNO244_12">"$#REF!.#REF!#REF!"</definedName>
    <definedName name="LSNO245" localSheetId="26">NA()</definedName>
    <definedName name="LSNO245" localSheetId="6">NA()</definedName>
    <definedName name="LSNO245" localSheetId="5">NA()</definedName>
    <definedName name="LSNO245">#REF!</definedName>
    <definedName name="LSNO245_1">"#REF!"</definedName>
    <definedName name="LSNO245_12">"$#REF!.#REF!#REF!"</definedName>
    <definedName name="LSNO246" localSheetId="26">NA()</definedName>
    <definedName name="LSNO246" localSheetId="6">NA()</definedName>
    <definedName name="LSNO246" localSheetId="5">NA()</definedName>
    <definedName name="LSNO246">#REF!</definedName>
    <definedName name="LSNO246_1">"#REF!"</definedName>
    <definedName name="LSNO246_12">"$#REF!.#REF!#REF!"</definedName>
    <definedName name="LSNO247" localSheetId="26">NA()</definedName>
    <definedName name="LSNO247" localSheetId="6">NA()</definedName>
    <definedName name="LSNO247" localSheetId="5">NA()</definedName>
    <definedName name="LSNO247">#REF!</definedName>
    <definedName name="LSNO247_1">"#REF!"</definedName>
    <definedName name="LSNO247_12">"$#REF!.#REF!#REF!"</definedName>
    <definedName name="LSNO248" localSheetId="26">NA()</definedName>
    <definedName name="LSNO248" localSheetId="6">NA()</definedName>
    <definedName name="LSNO248" localSheetId="5">NA()</definedName>
    <definedName name="LSNO248">#REF!</definedName>
    <definedName name="LSNO248_1">"#REF!"</definedName>
    <definedName name="LSNO248_12">"$#REF!.#REF!#REF!"</definedName>
    <definedName name="LSNO249" localSheetId="26">NA()</definedName>
    <definedName name="LSNO249" localSheetId="6">NA()</definedName>
    <definedName name="LSNO249" localSheetId="5">NA()</definedName>
    <definedName name="LSNO249">#REF!</definedName>
    <definedName name="LSNO249_1">"#REF!"</definedName>
    <definedName name="LSNO249_12">"$#REF!.#REF!#REF!"</definedName>
    <definedName name="LSNO25" localSheetId="26">NA()</definedName>
    <definedName name="LSNO25" localSheetId="6">NA()</definedName>
    <definedName name="LSNO25" localSheetId="5">NA()</definedName>
    <definedName name="LSNO25">#REF!</definedName>
    <definedName name="LSNO25_1">"#REF!"</definedName>
    <definedName name="LSNO25_12">"$#REF!.#REF!#REF!"</definedName>
    <definedName name="LSNO250" localSheetId="26">NA()</definedName>
    <definedName name="LSNO250" localSheetId="6">NA()</definedName>
    <definedName name="LSNO250" localSheetId="5">NA()</definedName>
    <definedName name="LSNO250">#REF!</definedName>
    <definedName name="LSNO250_1">"#REF!"</definedName>
    <definedName name="LSNO250_12">"$#REF!.#REF!#REF!"</definedName>
    <definedName name="LSNO251" localSheetId="26">NA()</definedName>
    <definedName name="LSNO251" localSheetId="6">NA()</definedName>
    <definedName name="LSNO251" localSheetId="5">NA()</definedName>
    <definedName name="LSNO251">#REF!</definedName>
    <definedName name="LSNO251_1">"#REF!"</definedName>
    <definedName name="LSNO251_12">"$#REF!.#REF!#REF!"</definedName>
    <definedName name="LSNO26" localSheetId="26">NA()</definedName>
    <definedName name="LSNO26" localSheetId="6">NA()</definedName>
    <definedName name="LSNO26" localSheetId="5">NA()</definedName>
    <definedName name="LSNO26">#REF!</definedName>
    <definedName name="LSNO26_1">"#REF!"</definedName>
    <definedName name="LSNO26_12">"$#REF!.#REF!#REF!"</definedName>
    <definedName name="LSNO27" localSheetId="26">NA()</definedName>
    <definedName name="LSNO27" localSheetId="6">NA()</definedName>
    <definedName name="LSNO27" localSheetId="5">NA()</definedName>
    <definedName name="LSNO27">#REF!</definedName>
    <definedName name="LSNO27_1">"#REF!"</definedName>
    <definedName name="LSNO27_12">"$#REF!.#REF!#REF!"</definedName>
    <definedName name="LSNO28" localSheetId="26">NA()</definedName>
    <definedName name="LSNO28" localSheetId="6">NA()</definedName>
    <definedName name="LSNO28" localSheetId="5">NA()</definedName>
    <definedName name="LSNO28">#REF!</definedName>
    <definedName name="LSNO28_1">"#REF!"</definedName>
    <definedName name="LSNO28_12">"$#REF!.#REF!#REF!"</definedName>
    <definedName name="LSNO29" localSheetId="26">NA()</definedName>
    <definedName name="LSNO29" localSheetId="6">NA()</definedName>
    <definedName name="LSNO29" localSheetId="5">NA()</definedName>
    <definedName name="LSNO29">#REF!</definedName>
    <definedName name="LSNO29_1">"#REF!"</definedName>
    <definedName name="LSNO29_12">"$#REF!.#REF!#REF!"</definedName>
    <definedName name="LSNO3" localSheetId="26">NA()</definedName>
    <definedName name="LSNO3" localSheetId="6">NA()</definedName>
    <definedName name="LSNO3" localSheetId="5">NA()</definedName>
    <definedName name="LSNO3">#REF!</definedName>
    <definedName name="LSNO3_1">"#REF!"</definedName>
    <definedName name="LSNO3_12">"$#REF!.#REF!#REF!"</definedName>
    <definedName name="LSNO30" localSheetId="26">NA()</definedName>
    <definedName name="LSNO30" localSheetId="6">NA()</definedName>
    <definedName name="LSNO30" localSheetId="5">NA()</definedName>
    <definedName name="LSNO30">#REF!</definedName>
    <definedName name="LSNO30_1">"#REF!"</definedName>
    <definedName name="LSNO30_12">"$#REF!.#REF!#REF!"</definedName>
    <definedName name="LSNO31" localSheetId="26">NA()</definedName>
    <definedName name="LSNO31" localSheetId="6">NA()</definedName>
    <definedName name="LSNO31" localSheetId="5">NA()</definedName>
    <definedName name="LSNO31">#REF!</definedName>
    <definedName name="LSNO31_1">"#REF!"</definedName>
    <definedName name="LSNO31_12">"$#REF!.#REF!#REF!"</definedName>
    <definedName name="LSNO32" localSheetId="26">NA()</definedName>
    <definedName name="LSNO32" localSheetId="6">NA()</definedName>
    <definedName name="LSNO32" localSheetId="5">NA()</definedName>
    <definedName name="LSNO32">#REF!</definedName>
    <definedName name="LSNO32_1">"#REF!"</definedName>
    <definedName name="LSNO32_12">"$#REF!.#REF!#REF!"</definedName>
    <definedName name="LSNO33" localSheetId="26">NA()</definedName>
    <definedName name="LSNO33" localSheetId="6">NA()</definedName>
    <definedName name="LSNO33" localSheetId="5">NA()</definedName>
    <definedName name="LSNO33">#REF!</definedName>
    <definedName name="LSNO33_1">"#REF!"</definedName>
    <definedName name="LSNO33_12">"$#REF!.#REF!#REF!"</definedName>
    <definedName name="LSNO34" localSheetId="26">NA()</definedName>
    <definedName name="LSNO34" localSheetId="6">NA()</definedName>
    <definedName name="LSNO34" localSheetId="5">NA()</definedName>
    <definedName name="LSNO34">#REF!</definedName>
    <definedName name="LSNO34_1">"#REF!"</definedName>
    <definedName name="LSNO34_12">"$#REF!.#REF!#REF!"</definedName>
    <definedName name="LSNO35" localSheetId="26">NA()</definedName>
    <definedName name="LSNO35" localSheetId="6">NA()</definedName>
    <definedName name="LSNO35" localSheetId="5">NA()</definedName>
    <definedName name="LSNO35">#REF!</definedName>
    <definedName name="LSNO35_1">"#REF!"</definedName>
    <definedName name="LSNO35_12">"$#REF!.#REF!#REF!"</definedName>
    <definedName name="LSNO36" localSheetId="26">NA()</definedName>
    <definedName name="LSNO36" localSheetId="6">NA()</definedName>
    <definedName name="LSNO36" localSheetId="5">NA()</definedName>
    <definedName name="LSNO36">#REF!</definedName>
    <definedName name="LSNO36_1">"#REF!"</definedName>
    <definedName name="LSNO36_12">"$#REF!.#REF!#REF!"</definedName>
    <definedName name="LSNO37" localSheetId="26">NA()</definedName>
    <definedName name="LSNO37" localSheetId="6">NA()</definedName>
    <definedName name="LSNO37" localSheetId="5">NA()</definedName>
    <definedName name="LSNO37">#REF!</definedName>
    <definedName name="LSNO37_1">"#REF!"</definedName>
    <definedName name="LSNO37_12">"$#REF!.#REF!#REF!"</definedName>
    <definedName name="LSNO38" localSheetId="26">NA()</definedName>
    <definedName name="LSNO38" localSheetId="6">NA()</definedName>
    <definedName name="LSNO38" localSheetId="5">NA()</definedName>
    <definedName name="LSNO38">#REF!</definedName>
    <definedName name="LSNO38_1">"#REF!"</definedName>
    <definedName name="LSNO38_12">"$#REF!.#REF!#REF!"</definedName>
    <definedName name="LSNO39" localSheetId="26">NA()</definedName>
    <definedName name="LSNO39" localSheetId="6">NA()</definedName>
    <definedName name="LSNO39" localSheetId="5">NA()</definedName>
    <definedName name="LSNO39">#REF!</definedName>
    <definedName name="LSNO39_1">"#REF!"</definedName>
    <definedName name="LSNO39_12">"$#REF!.#REF!#REF!"</definedName>
    <definedName name="LSNO4" localSheetId="26">NA()</definedName>
    <definedName name="LSNO4" localSheetId="6">NA()</definedName>
    <definedName name="LSNO4" localSheetId="5">NA()</definedName>
    <definedName name="LSNO4">#REF!</definedName>
    <definedName name="LSNO4_1">"#REF!"</definedName>
    <definedName name="LSNO4_12">"$#REF!.#REF!#REF!"</definedName>
    <definedName name="LSNO40" localSheetId="26">NA()</definedName>
    <definedName name="LSNO40" localSheetId="6">NA()</definedName>
    <definedName name="LSNO40" localSheetId="5">NA()</definedName>
    <definedName name="LSNO40">#REF!</definedName>
    <definedName name="LSNO40_1">"#REF!"</definedName>
    <definedName name="LSNO40_12">"$#REF!.#REF!#REF!"</definedName>
    <definedName name="LSNO41" localSheetId="26">NA()</definedName>
    <definedName name="LSNO41" localSheetId="6">NA()</definedName>
    <definedName name="LSNO41" localSheetId="5">NA()</definedName>
    <definedName name="LSNO41">#REF!</definedName>
    <definedName name="LSNO41_1">"#REF!"</definedName>
    <definedName name="LSNO41_12">"$#REF!.#REF!#REF!"</definedName>
    <definedName name="LSNO42" localSheetId="26">NA()</definedName>
    <definedName name="LSNO42" localSheetId="6">NA()</definedName>
    <definedName name="LSNO42" localSheetId="5">NA()</definedName>
    <definedName name="LSNO42">#REF!</definedName>
    <definedName name="LSNO42_1">"#REF!"</definedName>
    <definedName name="LSNO42_12">"$#REF!.#REF!#REF!"</definedName>
    <definedName name="LSNO43" localSheetId="26">NA()</definedName>
    <definedName name="LSNO43" localSheetId="6">NA()</definedName>
    <definedName name="LSNO43" localSheetId="5">NA()</definedName>
    <definedName name="LSNO43">#REF!</definedName>
    <definedName name="LSNO43_1">"#REF!"</definedName>
    <definedName name="LSNO43_12">"$#REF!.#REF!#REF!"</definedName>
    <definedName name="LSNO44" localSheetId="26">NA()</definedName>
    <definedName name="LSNO44" localSheetId="6">NA()</definedName>
    <definedName name="LSNO44" localSheetId="5">NA()</definedName>
    <definedName name="LSNO44">#REF!</definedName>
    <definedName name="LSNO44_1">"#REF!"</definedName>
    <definedName name="LSNO44_12">"$#REF!.#REF!#REF!"</definedName>
    <definedName name="LSNO45" localSheetId="26">NA()</definedName>
    <definedName name="LSNO45" localSheetId="6">NA()</definedName>
    <definedName name="LSNO45" localSheetId="5">NA()</definedName>
    <definedName name="LSNO45">#REF!</definedName>
    <definedName name="LSNO45_1">"#REF!"</definedName>
    <definedName name="LSNO45_12">"$#REF!.#REF!#REF!"</definedName>
    <definedName name="LSNO46" localSheetId="26">NA()</definedName>
    <definedName name="LSNO46" localSheetId="6">NA()</definedName>
    <definedName name="LSNO46" localSheetId="5">NA()</definedName>
    <definedName name="LSNO46">#REF!</definedName>
    <definedName name="LSNO46_1">"#REF!"</definedName>
    <definedName name="LSNO46_12">"$#REF!.#REF!#REF!"</definedName>
    <definedName name="LSNO47" localSheetId="26">NA()</definedName>
    <definedName name="LSNO47" localSheetId="6">NA()</definedName>
    <definedName name="LSNO47" localSheetId="5">NA()</definedName>
    <definedName name="LSNO47">#REF!</definedName>
    <definedName name="LSNO47_1">"#REF!"</definedName>
    <definedName name="LSNO47_12">"$#REF!.#REF!#REF!"</definedName>
    <definedName name="LSNO48" localSheetId="26">NA()</definedName>
    <definedName name="LSNO48" localSheetId="6">NA()</definedName>
    <definedName name="LSNO48" localSheetId="5">NA()</definedName>
    <definedName name="LSNO48">#REF!</definedName>
    <definedName name="LSNO48_1">"#REF!"</definedName>
    <definedName name="LSNO48_12">"$#REF!.#REF!#REF!"</definedName>
    <definedName name="LSNO49" localSheetId="26">NA()</definedName>
    <definedName name="LSNO49" localSheetId="6">NA()</definedName>
    <definedName name="LSNO49" localSheetId="5">NA()</definedName>
    <definedName name="LSNO49">#REF!</definedName>
    <definedName name="LSNO49_1">"#REF!"</definedName>
    <definedName name="LSNO49_12">"$#REF!.#REF!#REF!"</definedName>
    <definedName name="LSNO5" localSheetId="26">NA()</definedName>
    <definedName name="LSNO5" localSheetId="6">NA()</definedName>
    <definedName name="LSNO5" localSheetId="5">NA()</definedName>
    <definedName name="LSNO5">#REF!</definedName>
    <definedName name="LSNO5_1">"#REF!"</definedName>
    <definedName name="LSNO5_12">"$#REF!.#REF!#REF!"</definedName>
    <definedName name="LSNO50" localSheetId="26">NA()</definedName>
    <definedName name="LSNO50" localSheetId="6">NA()</definedName>
    <definedName name="LSNO50" localSheetId="5">NA()</definedName>
    <definedName name="LSNO50">#REF!</definedName>
    <definedName name="LSNO50_1">"#REF!"</definedName>
    <definedName name="LSNO50_12">"$#REF!.#REF!#REF!"</definedName>
    <definedName name="LSNO51" localSheetId="26">NA()</definedName>
    <definedName name="LSNO51" localSheetId="6">NA()</definedName>
    <definedName name="LSNO51" localSheetId="5">NA()</definedName>
    <definedName name="LSNO51">#REF!</definedName>
    <definedName name="LSNO51_1">"#REF!"</definedName>
    <definedName name="LSNO51_12">"$#REF!.#REF!#REF!"</definedName>
    <definedName name="LSNO52" localSheetId="26">NA()</definedName>
    <definedName name="LSNO52" localSheetId="6">NA()</definedName>
    <definedName name="LSNO52" localSheetId="5">NA()</definedName>
    <definedName name="LSNO52">#REF!</definedName>
    <definedName name="LSNO52_1">"#REF!"</definedName>
    <definedName name="LSNO52_12">"$#REF!.#REF!#REF!"</definedName>
    <definedName name="LSNO53" localSheetId="26">NA()</definedName>
    <definedName name="LSNO53" localSheetId="6">NA()</definedName>
    <definedName name="LSNO53" localSheetId="5">NA()</definedName>
    <definedName name="LSNO53">#REF!</definedName>
    <definedName name="LSNO53_1">"#REF!"</definedName>
    <definedName name="LSNO53_12">"$#REF!.#REF!#REF!"</definedName>
    <definedName name="LSNO54" localSheetId="26">NA()</definedName>
    <definedName name="LSNO54" localSheetId="6">NA()</definedName>
    <definedName name="LSNO54" localSheetId="5">NA()</definedName>
    <definedName name="LSNO54">#REF!</definedName>
    <definedName name="LSNO54_1">"#REF!"</definedName>
    <definedName name="LSNO54_12">"$#REF!.#REF!#REF!"</definedName>
    <definedName name="LSNO55" localSheetId="26">NA()</definedName>
    <definedName name="LSNO55" localSheetId="6">NA()</definedName>
    <definedName name="LSNO55" localSheetId="5">NA()</definedName>
    <definedName name="LSNO55">#REF!</definedName>
    <definedName name="LSNO55_1">"#REF!"</definedName>
    <definedName name="LSNO55_12">"$#REF!.#REF!#REF!"</definedName>
    <definedName name="LSNO56" localSheetId="26">NA()</definedName>
    <definedName name="LSNO56" localSheetId="6">NA()</definedName>
    <definedName name="LSNO56" localSheetId="5">NA()</definedName>
    <definedName name="LSNO56">#REF!</definedName>
    <definedName name="LSNO56_1">"#REF!"</definedName>
    <definedName name="LSNO56_12">"$#REF!.#REF!#REF!"</definedName>
    <definedName name="LSNO57" localSheetId="26">NA()</definedName>
    <definedName name="LSNO57" localSheetId="6">NA()</definedName>
    <definedName name="LSNO57" localSheetId="5">NA()</definedName>
    <definedName name="LSNO57">#REF!</definedName>
    <definedName name="LSNO57_1">"#REF!"</definedName>
    <definedName name="LSNO57_12">"$#REF!.#REF!#REF!"</definedName>
    <definedName name="LSNO58" localSheetId="26">NA()</definedName>
    <definedName name="LSNO58" localSheetId="6">NA()</definedName>
    <definedName name="LSNO58" localSheetId="5">NA()</definedName>
    <definedName name="LSNO58">#REF!</definedName>
    <definedName name="LSNO58_1">"#REF!"</definedName>
    <definedName name="LSNO58_12">"$#REF!.#REF!#REF!"</definedName>
    <definedName name="LSNO59" localSheetId="26">NA()</definedName>
    <definedName name="LSNO59" localSheetId="6">NA()</definedName>
    <definedName name="LSNO59" localSheetId="5">NA()</definedName>
    <definedName name="LSNO59">#REF!</definedName>
    <definedName name="LSNO59_1">"#REF!"</definedName>
    <definedName name="LSNO59_12">"$#REF!.#REF!#REF!"</definedName>
    <definedName name="LSNO6" localSheetId="26">NA()</definedName>
    <definedName name="LSNO6" localSheetId="6">NA()</definedName>
    <definedName name="LSNO6" localSheetId="5">NA()</definedName>
    <definedName name="LSNO6">#REF!</definedName>
    <definedName name="LSNO6_1">"#REF!"</definedName>
    <definedName name="LSNO6_12">"$#REF!.#REF!#REF!"</definedName>
    <definedName name="LSNO60" localSheetId="26">NA()</definedName>
    <definedName name="LSNO60" localSheetId="6">NA()</definedName>
    <definedName name="LSNO60" localSheetId="5">NA()</definedName>
    <definedName name="LSNO60">#REF!</definedName>
    <definedName name="LSNO60_1">"#REF!"</definedName>
    <definedName name="LSNO60_12">"$#REF!.#REF!#REF!"</definedName>
    <definedName name="LSNO61" localSheetId="26">NA()</definedName>
    <definedName name="LSNO61" localSheetId="6">NA()</definedName>
    <definedName name="LSNO61" localSheetId="5">NA()</definedName>
    <definedName name="LSNO61">#REF!</definedName>
    <definedName name="LSNO61_1">"#REF!"</definedName>
    <definedName name="LSNO61_12">"$#REF!.#REF!#REF!"</definedName>
    <definedName name="LSNO62" localSheetId="26">NA()</definedName>
    <definedName name="LSNO62" localSheetId="6">NA()</definedName>
    <definedName name="LSNO62" localSheetId="5">NA()</definedName>
    <definedName name="LSNO62">#REF!</definedName>
    <definedName name="LSNO62_1">"#REF!"</definedName>
    <definedName name="LSNO62_12">"$#REF!.#REF!#REF!"</definedName>
    <definedName name="LSNO63" localSheetId="26">NA()</definedName>
    <definedName name="LSNO63" localSheetId="6">NA()</definedName>
    <definedName name="LSNO63" localSheetId="5">NA()</definedName>
    <definedName name="LSNO63">#REF!</definedName>
    <definedName name="LSNO63_1">"#REF!"</definedName>
    <definedName name="LSNO63_12">"$#REF!.#REF!#REF!"</definedName>
    <definedName name="LSNO64" localSheetId="26">NA()</definedName>
    <definedName name="LSNO64" localSheetId="6">NA()</definedName>
    <definedName name="LSNO64" localSheetId="5">NA()</definedName>
    <definedName name="LSNO64">#REF!</definedName>
    <definedName name="LSNO64_1">"#REF!"</definedName>
    <definedName name="LSNO64_12">"$#REF!.#REF!#REF!"</definedName>
    <definedName name="LSNO65" localSheetId="26">NA()</definedName>
    <definedName name="LSNO65" localSheetId="6">NA()</definedName>
    <definedName name="LSNO65" localSheetId="5">NA()</definedName>
    <definedName name="LSNO65">#REF!</definedName>
    <definedName name="LSNO65_1">"#REF!"</definedName>
    <definedName name="LSNO65_12">"$#REF!.#REF!#REF!"</definedName>
    <definedName name="LSNO66" localSheetId="26">NA()</definedName>
    <definedName name="LSNO66" localSheetId="6">NA()</definedName>
    <definedName name="LSNO66" localSheetId="5">NA()</definedName>
    <definedName name="LSNO66">#REF!</definedName>
    <definedName name="LSNO66_1">"#REF!"</definedName>
    <definedName name="LSNO66_12">"$#REF!.#REF!#REF!"</definedName>
    <definedName name="LSNO67" localSheetId="26">NA()</definedName>
    <definedName name="LSNO67" localSheetId="6">NA()</definedName>
    <definedName name="LSNO67" localSheetId="5">NA()</definedName>
    <definedName name="LSNO67">#REF!</definedName>
    <definedName name="LSNO67_1">"#REF!"</definedName>
    <definedName name="LSNO67_12">"$#REF!.#REF!#REF!"</definedName>
    <definedName name="LSNO68" localSheetId="26">NA()</definedName>
    <definedName name="LSNO68" localSheetId="6">NA()</definedName>
    <definedName name="LSNO68" localSheetId="5">NA()</definedName>
    <definedName name="LSNO68">#REF!</definedName>
    <definedName name="LSNO68_1">"#REF!"</definedName>
    <definedName name="LSNO68_12">"$#REF!.#REF!#REF!"</definedName>
    <definedName name="LSNO69" localSheetId="26">NA()</definedName>
    <definedName name="LSNO69" localSheetId="6">NA()</definedName>
    <definedName name="LSNO69" localSheetId="5">NA()</definedName>
    <definedName name="LSNO69">#REF!</definedName>
    <definedName name="LSNO69_1">"#REF!"</definedName>
    <definedName name="LSNO69_12">"$#REF!.#REF!#REF!"</definedName>
    <definedName name="LSNO7" localSheetId="26">NA()</definedName>
    <definedName name="LSNO7" localSheetId="6">NA()</definedName>
    <definedName name="LSNO7" localSheetId="5">NA()</definedName>
    <definedName name="LSNO7">#REF!</definedName>
    <definedName name="LSNO7_1">"#REF!"</definedName>
    <definedName name="LSNO7_12">"$#REF!.#REF!#REF!"</definedName>
    <definedName name="LSNO70" localSheetId="26">NA()</definedName>
    <definedName name="LSNO70" localSheetId="6">NA()</definedName>
    <definedName name="LSNO70" localSheetId="5">NA()</definedName>
    <definedName name="LSNO70">#REF!</definedName>
    <definedName name="LSNO70_1">"#REF!"</definedName>
    <definedName name="LSNO70_12">"$#REF!.#REF!#REF!"</definedName>
    <definedName name="LSNO71" localSheetId="26">NA()</definedName>
    <definedName name="LSNO71" localSheetId="6">NA()</definedName>
    <definedName name="LSNO71" localSheetId="5">NA()</definedName>
    <definedName name="LSNO71">#REF!</definedName>
    <definedName name="LSNO71_1">"#REF!"</definedName>
    <definedName name="LSNO71_12">"$#REF!.#REF!#REF!"</definedName>
    <definedName name="LSNO72" localSheetId="26">NA()</definedName>
    <definedName name="LSNO72" localSheetId="6">NA()</definedName>
    <definedName name="LSNO72" localSheetId="5">NA()</definedName>
    <definedName name="LSNO72">#REF!</definedName>
    <definedName name="LSNO72_1">"#REF!"</definedName>
    <definedName name="LSNO72_12">"$#REF!.#REF!#REF!"</definedName>
    <definedName name="LSNO73" localSheetId="26">NA()</definedName>
    <definedName name="LSNO73" localSheetId="6">NA()</definedName>
    <definedName name="LSNO73" localSheetId="5">NA()</definedName>
    <definedName name="LSNO73">#REF!</definedName>
    <definedName name="LSNO73_1">"#REF!"</definedName>
    <definedName name="LSNO73_12">"$#REF!.#REF!#REF!"</definedName>
    <definedName name="LSNO74" localSheetId="26">NA()</definedName>
    <definedName name="LSNO74" localSheetId="6">NA()</definedName>
    <definedName name="LSNO74" localSheetId="5">NA()</definedName>
    <definedName name="LSNO74">#REF!</definedName>
    <definedName name="LSNO74_1">"#REF!"</definedName>
    <definedName name="LSNO74_12">"$#REF!.#REF!#REF!"</definedName>
    <definedName name="LSNO75" localSheetId="26">NA()</definedName>
    <definedName name="LSNO75" localSheetId="6">NA()</definedName>
    <definedName name="LSNO75" localSheetId="5">NA()</definedName>
    <definedName name="LSNO75">#REF!</definedName>
    <definedName name="LSNO75_1">"#REF!"</definedName>
    <definedName name="LSNO75_12">"$#REF!.#REF!#REF!"</definedName>
    <definedName name="LSNO76" localSheetId="26">NA()</definedName>
    <definedName name="LSNO76" localSheetId="6">NA()</definedName>
    <definedName name="LSNO76" localSheetId="5">NA()</definedName>
    <definedName name="LSNO76">#REF!</definedName>
    <definedName name="LSNO76_1">"#REF!"</definedName>
    <definedName name="LSNO76_12">"$#REF!.#REF!#REF!"</definedName>
    <definedName name="LSNO77" localSheetId="26">NA()</definedName>
    <definedName name="LSNO77" localSheetId="6">NA()</definedName>
    <definedName name="LSNO77" localSheetId="5">NA()</definedName>
    <definedName name="LSNO77">#REF!</definedName>
    <definedName name="LSNO77_1">"#REF!"</definedName>
    <definedName name="LSNO77_12">"$#REF!.#REF!#REF!"</definedName>
    <definedName name="LSNO78" localSheetId="26">NA()</definedName>
    <definedName name="LSNO78" localSheetId="6">NA()</definedName>
    <definedName name="LSNO78" localSheetId="5">NA()</definedName>
    <definedName name="LSNO78">#REF!</definedName>
    <definedName name="LSNO78_1">"#REF!"</definedName>
    <definedName name="LSNO78_12">"$#REF!.#REF!#REF!"</definedName>
    <definedName name="LSNO79" localSheetId="26">NA()</definedName>
    <definedName name="LSNO79" localSheetId="6">NA()</definedName>
    <definedName name="LSNO79" localSheetId="5">NA()</definedName>
    <definedName name="LSNO79">#REF!</definedName>
    <definedName name="LSNO79_1">"#REF!"</definedName>
    <definedName name="LSNO79_12">"$#REF!.#REF!#REF!"</definedName>
    <definedName name="LSNO8" localSheetId="26">NA()</definedName>
    <definedName name="LSNO8" localSheetId="6">NA()</definedName>
    <definedName name="LSNO8" localSheetId="5">NA()</definedName>
    <definedName name="LSNO8">#REF!</definedName>
    <definedName name="LSNO8_1">"#REF!"</definedName>
    <definedName name="LSNO8_12">"$#REF!.#REF!#REF!"</definedName>
    <definedName name="LSNO80" localSheetId="26">NA()</definedName>
    <definedName name="LSNO80" localSheetId="6">NA()</definedName>
    <definedName name="LSNO80" localSheetId="5">NA()</definedName>
    <definedName name="LSNO80">#REF!</definedName>
    <definedName name="LSNO80_1">"#REF!"</definedName>
    <definedName name="LSNO80_12">"$#REF!.#REF!#REF!"</definedName>
    <definedName name="LSNO81" localSheetId="26">NA()</definedName>
    <definedName name="LSNO81" localSheetId="6">NA()</definedName>
    <definedName name="LSNO81" localSheetId="5">NA()</definedName>
    <definedName name="LSNO81">#REF!</definedName>
    <definedName name="LSNO81_1">"#REF!"</definedName>
    <definedName name="LSNO81_12">"$#REF!.#REF!#REF!"</definedName>
    <definedName name="LSNO82" localSheetId="26">NA()</definedName>
    <definedName name="LSNO82" localSheetId="6">NA()</definedName>
    <definedName name="LSNO82" localSheetId="5">NA()</definedName>
    <definedName name="LSNO82">#REF!</definedName>
    <definedName name="LSNO82_1">"#REF!"</definedName>
    <definedName name="LSNO82_12">"$#REF!.#REF!#REF!"</definedName>
    <definedName name="LSNO83" localSheetId="26">NA()</definedName>
    <definedName name="LSNO83" localSheetId="6">NA()</definedName>
    <definedName name="LSNO83" localSheetId="5">NA()</definedName>
    <definedName name="LSNO83">#REF!</definedName>
    <definedName name="LSNO83_1">"#REF!"</definedName>
    <definedName name="LSNO83_12">"$#REF!.#REF!#REF!"</definedName>
    <definedName name="LSNO84" localSheetId="26">NA()</definedName>
    <definedName name="LSNO84" localSheetId="6">NA()</definedName>
    <definedName name="LSNO84" localSheetId="5">NA()</definedName>
    <definedName name="LSNO84">#REF!</definedName>
    <definedName name="LSNO84_1">"#REF!"</definedName>
    <definedName name="LSNO84_12">"$#REF!.#REF!#REF!"</definedName>
    <definedName name="LSNO85" localSheetId="26">NA()</definedName>
    <definedName name="LSNO85" localSheetId="6">NA()</definedName>
    <definedName name="LSNO85" localSheetId="5">NA()</definedName>
    <definedName name="LSNO85">#REF!</definedName>
    <definedName name="LSNO85_1">"#REF!"</definedName>
    <definedName name="LSNO85_12">"$#REF!.#REF!#REF!"</definedName>
    <definedName name="LSNO86" localSheetId="26">NA()</definedName>
    <definedName name="LSNO86" localSheetId="6">NA()</definedName>
    <definedName name="LSNO86" localSheetId="5">NA()</definedName>
    <definedName name="LSNO86">#REF!</definedName>
    <definedName name="LSNO86_1">"#REF!"</definedName>
    <definedName name="LSNO86_12">"$#REF!.#REF!#REF!"</definedName>
    <definedName name="LSNO87" localSheetId="26">NA()</definedName>
    <definedName name="LSNO87" localSheetId="6">NA()</definedName>
    <definedName name="LSNO87" localSheetId="5">NA()</definedName>
    <definedName name="LSNO87">#REF!</definedName>
    <definedName name="LSNO87_1">"#REF!"</definedName>
    <definedName name="LSNO87_12">"$#REF!.#REF!#REF!"</definedName>
    <definedName name="LSNO88" localSheetId="26">NA()</definedName>
    <definedName name="LSNO88" localSheetId="6">NA()</definedName>
    <definedName name="LSNO88" localSheetId="5">NA()</definedName>
    <definedName name="LSNO88">#REF!</definedName>
    <definedName name="LSNO88_1">"#REF!"</definedName>
    <definedName name="LSNO88_12">"$#REF!.#REF!#REF!"</definedName>
    <definedName name="LSNO89" localSheetId="26">NA()</definedName>
    <definedName name="LSNO89" localSheetId="6">NA()</definedName>
    <definedName name="LSNO89" localSheetId="5">NA()</definedName>
    <definedName name="LSNO89">#REF!</definedName>
    <definedName name="LSNO89_1">"#REF!"</definedName>
    <definedName name="LSNO89_12">"$#REF!.#REF!#REF!"</definedName>
    <definedName name="LSNO9" localSheetId="26">NA()</definedName>
    <definedName name="LSNO9" localSheetId="6">NA()</definedName>
    <definedName name="LSNO9" localSheetId="5">NA()</definedName>
    <definedName name="LSNO9">#REF!</definedName>
    <definedName name="LSNO9_1">"#REF!"</definedName>
    <definedName name="LSNO9_12">"$#REF!.#REF!#REF!"</definedName>
    <definedName name="LSNO90" localSheetId="26">NA()</definedName>
    <definedName name="LSNO90" localSheetId="6">NA()</definedName>
    <definedName name="LSNO90" localSheetId="5">NA()</definedName>
    <definedName name="LSNO90">#REF!</definedName>
    <definedName name="LSNO90_1">"#REF!"</definedName>
    <definedName name="LSNO90_12">"$#REF!.#REF!#REF!"</definedName>
    <definedName name="LSNO91" localSheetId="26">NA()</definedName>
    <definedName name="LSNO91" localSheetId="6">NA()</definedName>
    <definedName name="LSNO91" localSheetId="5">NA()</definedName>
    <definedName name="LSNO91">#REF!</definedName>
    <definedName name="LSNO91_1">"#REF!"</definedName>
    <definedName name="LSNO91_12">"$#REF!.#REF!#REF!"</definedName>
    <definedName name="LSNO92" localSheetId="26">NA()</definedName>
    <definedName name="LSNO92" localSheetId="6">NA()</definedName>
    <definedName name="LSNO92" localSheetId="5">NA()</definedName>
    <definedName name="LSNO92">#REF!</definedName>
    <definedName name="LSNO92_1">"#REF!"</definedName>
    <definedName name="LSNO92_12">"$#REF!.#REF!#REF!"</definedName>
    <definedName name="LSNO93" localSheetId="26">NA()</definedName>
    <definedName name="LSNO93" localSheetId="6">NA()</definedName>
    <definedName name="LSNO93" localSheetId="5">NA()</definedName>
    <definedName name="LSNO93">#REF!</definedName>
    <definedName name="LSNO93_1">"#REF!"</definedName>
    <definedName name="LSNO93_12">"$#REF!.#REF!#REF!"</definedName>
    <definedName name="LSNO94" localSheetId="26">NA()</definedName>
    <definedName name="LSNO94" localSheetId="6">NA()</definedName>
    <definedName name="LSNO94" localSheetId="5">NA()</definedName>
    <definedName name="LSNO94">#REF!</definedName>
    <definedName name="LSNO94_1">"#REF!"</definedName>
    <definedName name="LSNO94_12">"$#REF!.#REF!#REF!"</definedName>
    <definedName name="LSNO95" localSheetId="26">NA()</definedName>
    <definedName name="LSNO95" localSheetId="6">NA()</definedName>
    <definedName name="LSNO95" localSheetId="5">NA()</definedName>
    <definedName name="LSNO95">#REF!</definedName>
    <definedName name="LSNO95_1">"#REF!"</definedName>
    <definedName name="LSNO95_12">"$#REF!.#REF!#REF!"</definedName>
    <definedName name="LSNO96" localSheetId="26">NA()</definedName>
    <definedName name="LSNO96" localSheetId="6">NA()</definedName>
    <definedName name="LSNO96" localSheetId="5">NA()</definedName>
    <definedName name="LSNO96">#REF!</definedName>
    <definedName name="LSNO96_1">"#REF!"</definedName>
    <definedName name="LSNO96_12">"$#REF!.#REF!#REF!"</definedName>
    <definedName name="LSNO97" localSheetId="26">NA()</definedName>
    <definedName name="LSNO97" localSheetId="6">NA()</definedName>
    <definedName name="LSNO97" localSheetId="5">NA()</definedName>
    <definedName name="LSNO97">#REF!</definedName>
    <definedName name="LSNO97_1">"#REF!"</definedName>
    <definedName name="LSNO97_12">"$#REF!.#REF!#REF!"</definedName>
    <definedName name="LSNO98" localSheetId="26">NA()</definedName>
    <definedName name="LSNO98" localSheetId="6">NA()</definedName>
    <definedName name="LSNO98" localSheetId="5">NA()</definedName>
    <definedName name="LSNO98">#REF!</definedName>
    <definedName name="LSNO98_1">"#REF!"</definedName>
    <definedName name="LSNO98_12">"$#REF!.#REF!#REF!"</definedName>
    <definedName name="LSNO99" localSheetId="26">NA()</definedName>
    <definedName name="LSNO99" localSheetId="6">NA()</definedName>
    <definedName name="LSNO99" localSheetId="5">NA()</definedName>
    <definedName name="LSNO99">#REF!</definedName>
    <definedName name="LSNO99_1">"#REF!"</definedName>
    <definedName name="LSNO99_12">"$#REF!.#REF!#REF!"</definedName>
    <definedName name="Lsp">#REF!</definedName>
    <definedName name="LSS">#REF!</definedName>
    <definedName name="LT">#REF!</definedName>
    <definedName name="LTB">#REF!</definedName>
    <definedName name="ltf">#REF!</definedName>
    <definedName name="ltff">#REF!</definedName>
    <definedName name="ltfs">#REF!</definedName>
    <definedName name="ltg">#REF!</definedName>
    <definedName name="ltgs">#REF!</definedName>
    <definedName name="lts">#REF!</definedName>
    <definedName name="lub">#REF!</definedName>
    <definedName name="LUBS">#REF!</definedName>
    <definedName name="LUMEN">#REF!</definedName>
    <definedName name="LUMEN___0">#REF!</definedName>
    <definedName name="LUMEN___13">#REF!</definedName>
    <definedName name="LUX">#REF!</definedName>
    <definedName name="LUX___0">#REF!</definedName>
    <definedName name="LUX___13">#REF!</definedName>
    <definedName name="lwbm">#REF!</definedName>
    <definedName name="lwing">#REF!</definedName>
    <definedName name="LWL">#REF!</definedName>
    <definedName name="Lwmm">"$#REF!.#REF!#REF!"</definedName>
    <definedName name="Lwmm_1">"#REF!"</definedName>
    <definedName name="Lwmm_24">NA()</definedName>
    <definedName name="Lwmm_7">NA()</definedName>
    <definedName name="Lwu">#REF!</definedName>
    <definedName name="Lwv">#REF!</definedName>
    <definedName name="Lx">#REF!</definedName>
    <definedName name="Lx___0">#REF!</definedName>
    <definedName name="Lx___13">#REF!</definedName>
    <definedName name="M">#REF!</definedName>
    <definedName name="m_">#REF!</definedName>
    <definedName name="m___0">#REF!</definedName>
    <definedName name="m___13">#REF!</definedName>
    <definedName name="M_01">#REF!</definedName>
    <definedName name="M_04">#REF!</definedName>
    <definedName name="M_054">#REF!</definedName>
    <definedName name="M_082">#REF!</definedName>
    <definedName name="M_090">#REF!</definedName>
    <definedName name="M_097">#REF!</definedName>
    <definedName name="M_120">#REF!</definedName>
    <definedName name="M_126">#REF!</definedName>
    <definedName name="M_138">#REF!</definedName>
    <definedName name="M_141">#REF!</definedName>
    <definedName name="M_164">#REF!</definedName>
    <definedName name="M_180">#REF!</definedName>
    <definedName name="M_189">#REF!</definedName>
    <definedName name="M_25_box_Culvert">#REF!</definedName>
    <definedName name="M_25_box_Culvert_1">#REF!</definedName>
    <definedName name="M_25_box_Culvert_12">#REF!</definedName>
    <definedName name="M_25_box_Culvert_17">#REF!</definedName>
    <definedName name="M_25_box_Culvert_18">#REF!</definedName>
    <definedName name="M_25_box_Culvert_19">#REF!</definedName>
    <definedName name="M_25_box_Culvert_7">#REF!</definedName>
    <definedName name="M_25_box_Culvert_7_17">#REF!</definedName>
    <definedName name="M_25_box_Culvert_8">#REF!</definedName>
    <definedName name="M_25_box_Culvert_8_17">#REF!</definedName>
    <definedName name="M_25_box_Culvert_9">#REF!</definedName>
    <definedName name="M_25_box_Culvert_9_17">#REF!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NA()</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NA()</definedName>
    <definedName name="M_Aggregate_GradeIII_53_224mm">#REF!</definedName>
    <definedName name="M_AluminiumSheeting_15mm">#REF!</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ceofPath" hidden="1">"\\SNYCEQT0100\HOME\LZURLO\DATA\TELMEX\Models\tmx_vdf.xls"</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 localSheetId="26">#REF!</definedName>
    <definedName name="M_Water" localSheetId="6">#REF!</definedName>
    <definedName name="M_Water" localSheetId="5">#REF!</definedName>
    <definedName name="M_Water">[16]Material!$D$146</definedName>
    <definedName name="M_WellGradedGranularBaseMaterial_GradeA_236mm" localSheetId="26">#REF!</definedName>
    <definedName name="M_WellGradedGranularBaseMaterial_GradeA_236mm" localSheetId="6">#REF!</definedName>
    <definedName name="M_WellGradedGranularBaseMaterial_GradeA_236mm" localSheetId="5">#REF!</definedName>
    <definedName name="M_WellGradedGranularBaseMaterial_GradeA_236mm">[16]Material!$D$147</definedName>
    <definedName name="M_WellGradedGranularBaseMaterial_GradeA_265_475mm" localSheetId="26">#REF!</definedName>
    <definedName name="M_WellGradedGranularBaseMaterial_GradeA_265_475mm" localSheetId="6">#REF!</definedName>
    <definedName name="M_WellGradedGranularBaseMaterial_GradeA_265_475mm" localSheetId="5">#REF!</definedName>
    <definedName name="M_WellGradedGranularBaseMaterial_GradeA_265_475mm">[16]Material!$D$148</definedName>
    <definedName name="M_WellGradedGranularBaseMaterial_GradeA_53_265mm" localSheetId="26">#REF!</definedName>
    <definedName name="M_WellGradedGranularBaseMaterial_GradeA_53_265mm" localSheetId="6">#REF!</definedName>
    <definedName name="M_WellGradedGranularBaseMaterial_GradeA_53_265mm" localSheetId="5">#REF!</definedName>
    <definedName name="M_WellGradedGranularBaseMaterial_GradeA_53_265mm">[16]Material!$D$149</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flooring">#REF!</definedName>
    <definedName name="m10levelling">#REF!</definedName>
    <definedName name="m10pcc">#REF!</definedName>
    <definedName name="M12aE" localSheetId="5">{"'照明目录'!$A$1:$H$31"}</definedName>
    <definedName name="M12aE">{"'照明目录'!$A$1:$H$31"}</definedName>
    <definedName name="M15_Cement">#REF!</definedName>
    <definedName name="M15_Metal20mm">#REF!</definedName>
    <definedName name="M15_Sand">#REF!</definedName>
    <definedName name="m15cem">#REF!</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#REF!</definedName>
    <definedName name="m15levelling_1">"#REF!"</definedName>
    <definedName name="m15levelling_12">"$#REF!.#REF!#REF!"</definedName>
    <definedName name="m15levelling_7">"#REF!"</definedName>
    <definedName name="m15levelling_8">"#REF!"</definedName>
    <definedName name="M15outfall">#REF!</definedName>
    <definedName name="m15supercnh">#REF!</definedName>
    <definedName name="M20_cement">#REF!</definedName>
    <definedName name="M20_Metal20mm">#REF!</definedName>
    <definedName name="M20_sand">#REF!</definedName>
    <definedName name="m20_sub">#REF!</definedName>
    <definedName name="m20cement">#REF!</definedName>
    <definedName name="m20cope">#REF!</definedName>
    <definedName name="m20fd">#REF!</definedName>
    <definedName name="m20flooring">#REF!</definedName>
    <definedName name="m20foundn">#REF!</definedName>
    <definedName name="m20grade">#REF!</definedName>
    <definedName name="m20metal20">#REF!</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#REF!</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approachpcc">#REF!</definedName>
    <definedName name="m25box">#REF!</definedName>
    <definedName name="m25deck">#REF!</definedName>
    <definedName name="m25found">#REF!</definedName>
    <definedName name="M25FOUNDATION">#REF!</definedName>
    <definedName name="m25foundbridge">#REF!</definedName>
    <definedName name="m25foundnbridge">#REF!</definedName>
    <definedName name="m25pcc">#REF!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#REF!</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361m482">#REF!</definedName>
    <definedName name="Ma">#REF!</definedName>
    <definedName name="Ma_v">#REF!</definedName>
    <definedName name="mac">75</definedName>
    <definedName name="Machine">#REF!</definedName>
    <definedName name="MACHINE_EQUIPMENT">#REF!</definedName>
    <definedName name="MACHINE_EQUIPMENT_ENTRY">#REF!</definedName>
    <definedName name="Machinery">#REF!</definedName>
    <definedName name="Macro10">#REF!</definedName>
    <definedName name="Macro12">#REF!</definedName>
    <definedName name="Macro13">#REF!</definedName>
    <definedName name="Macro14">#REF!</definedName>
    <definedName name="Macro3">#REF!</definedName>
    <definedName name="Macro6">#REF!</definedName>
    <definedName name="Macro7">#REF!</definedName>
    <definedName name="Macro8">#REF!</definedName>
    <definedName name="Macro9">#REF!</definedName>
    <definedName name="MAFINAL" hidden="1">{"'Bill No. 7'!$A$1:$G$32"}</definedName>
    <definedName name="MAGADI_CLAD">#REF!</definedName>
    <definedName name="MAGADI_CLAD_1">"#REF!"</definedName>
    <definedName name="MAGADI_CLAD_12">"$#REF!.#REF!#REF!"</definedName>
    <definedName name="MAGADI_CLAD_7">"#REF!"</definedName>
    <definedName name="MAGADI_CLAD_8">"#REF!"</definedName>
    <definedName name="MAGADIPINK_CLADDING">NA()</definedName>
    <definedName name="MAGADIPINK_CLADDING_1">"#REF!"</definedName>
    <definedName name="MAGADIPINK_CLADDING_12">"$#REF!.#REF!#REF!"</definedName>
    <definedName name="MAGADIPINK_CLADDING_7">"#REF!"</definedName>
    <definedName name="MAGADIPINK_CLADDING_8">"#REF!"</definedName>
    <definedName name="MailSystem">"Mail System"</definedName>
    <definedName name="MailSystem_Grade">"C"</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CARRIAGEWAY">#REF!</definedName>
    <definedName name="main_comp">#REF!</definedName>
    <definedName name="Major_Bridges">#REF!</definedName>
    <definedName name="Major_Junctions">#REF!</definedName>
    <definedName name="MAJOR_QUANTITIES">#REF!</definedName>
    <definedName name="malik" localSheetId="26" hidden="1">{#N/A,#N/A,FALSE,"VARIATIONS";#N/A,#N/A,FALSE,"BUDGET";#N/A,#N/A,FALSE,"CIVIL QNTY VAR";#N/A,#N/A,FALSE,"SUMMARY";#N/A,#N/A,FALSE,"MATERIAL VAR"}</definedName>
    <definedName name="malik" localSheetId="6" hidden="1">{#N/A,#N/A,FALSE,"VARIATIONS";#N/A,#N/A,FALSE,"BUDGET";#N/A,#N/A,FALSE,"CIVIL QNTY VAR";#N/A,#N/A,FALSE,"SUMMARY";#N/A,#N/A,FALSE,"MATERIAL VAR"}</definedName>
    <definedName name="malik" localSheetId="5" hidden="1">{#N/A,#N/A,FALSE,"VARIATIONS";#N/A,#N/A,FALSE,"BUDGET";#N/A,#N/A,FALSE,"CIVIL QNTY VAR";#N/A,#N/A,FALSE,"SUMMARY";#N/A,#N/A,FALSE,"MATERIAL VAR"}</definedName>
    <definedName name="malik" hidden="1">{#N/A,#N/A,FALSE,"VARIATIONS";#N/A,#N/A,FALSE,"BUDGET";#N/A,#N/A,FALSE,"CIVIL QNTY VAR";#N/A,#N/A,FALSE,"SUMMARY";#N/A,#N/A,FALSE,"MATERIAL VAR"}</definedName>
    <definedName name="man">#REF!</definedName>
    <definedName name="man___0">#REF!</definedName>
    <definedName name="man___11">#REF!</definedName>
    <definedName name="man___12">#REF!</definedName>
    <definedName name="man_power_sum">#REF!</definedName>
    <definedName name="Manager">#REF!</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_1" localSheetId="26" hidden="1">{"form-D1",#N/A,FALSE,"FORM-D1";"form-D1_amt",#N/A,FALSE,"FORM-D1"}</definedName>
    <definedName name="mani_1" localSheetId="6" hidden="1">{"form-D1",#N/A,FALSE,"FORM-D1";"form-D1_amt",#N/A,FALSE,"FORM-D1"}</definedName>
    <definedName name="mani_1" localSheetId="5" hidden="1">{"form-D1",#N/A,FALSE,"FORM-D1";"form-D1_amt",#N/A,FALSE,"FORM-D1"}</definedName>
    <definedName name="mani_1" hidden="1">{"form-D1",#N/A,FALSE,"FORM-D1";"form-D1_amt",#N/A,FALSE,"FORM-D1"}</definedName>
    <definedName name="mani_2" localSheetId="26" hidden="1">{"form-D1",#N/A,FALSE,"FORM-D1";"form-D1_amt",#N/A,FALSE,"FORM-D1"}</definedName>
    <definedName name="mani_2" localSheetId="6" hidden="1">{"form-D1",#N/A,FALSE,"FORM-D1";"form-D1_amt",#N/A,FALSE,"FORM-D1"}</definedName>
    <definedName name="mani_2" localSheetId="5" hidden="1">{"form-D1",#N/A,FALSE,"FORM-D1";"form-D1_amt",#N/A,FALSE,"FORM-D1"}</definedName>
    <definedName name="mani_2" hidden="1">{"form-D1",#N/A,FALSE,"FORM-D1";"form-D1_amt",#N/A,FALSE,"FORM-D1"}</definedName>
    <definedName name="mani_3" localSheetId="26" hidden="1">{"form-D1",#N/A,FALSE,"FORM-D1";"form-D1_amt",#N/A,FALSE,"FORM-D1"}</definedName>
    <definedName name="mani_3" localSheetId="6" hidden="1">{"form-D1",#N/A,FALSE,"FORM-D1";"form-D1_amt",#N/A,FALSE,"FORM-D1"}</definedName>
    <definedName name="mani_3" localSheetId="5" hidden="1">{"form-D1",#N/A,FALSE,"FORM-D1";"form-D1_amt",#N/A,FALSE,"FORM-D1"}</definedName>
    <definedName name="mani_3" hidden="1">{"form-D1",#N/A,FALSE,"FORM-D1";"form-D1_amt",#N/A,FALSE,"FORM-D1"}</definedName>
    <definedName name="mani1" hidden="1">{"form-D1",#N/A,FALSE,"FORM-D1";"form-D1_amt",#N/A,FALSE,"FORM-D1"}</definedName>
    <definedName name="Manish" hidden="1">{"form-D1",#N/A,FALSE,"FORM-D1";"form-D1_amt",#N/A,FALSE,"FORM-D1"}</definedName>
    <definedName name="Manish_1" localSheetId="26" hidden="1">{"form-D1",#N/A,FALSE,"FORM-D1";"form-D1_amt",#N/A,FALSE,"FORM-D1"}</definedName>
    <definedName name="Manish_1" localSheetId="6" hidden="1">{"form-D1",#N/A,FALSE,"FORM-D1";"form-D1_amt",#N/A,FALSE,"FORM-D1"}</definedName>
    <definedName name="Manish_1" localSheetId="5" hidden="1">{"form-D1",#N/A,FALSE,"FORM-D1";"form-D1_amt",#N/A,FALSE,"FORM-D1"}</definedName>
    <definedName name="Manish_1" hidden="1">{"form-D1",#N/A,FALSE,"FORM-D1";"form-D1_amt",#N/A,FALSE,"FORM-D1"}</definedName>
    <definedName name="Manish_2" localSheetId="26" hidden="1">{"form-D1",#N/A,FALSE,"FORM-D1";"form-D1_amt",#N/A,FALSE,"FORM-D1"}</definedName>
    <definedName name="Manish_2" localSheetId="6" hidden="1">{"form-D1",#N/A,FALSE,"FORM-D1";"form-D1_amt",#N/A,FALSE,"FORM-D1"}</definedName>
    <definedName name="Manish_2" localSheetId="5" hidden="1">{"form-D1",#N/A,FALSE,"FORM-D1";"form-D1_amt",#N/A,FALSE,"FORM-D1"}</definedName>
    <definedName name="Manish_2" hidden="1">{"form-D1",#N/A,FALSE,"FORM-D1";"form-D1_amt",#N/A,FALSE,"FORM-D1"}</definedName>
    <definedName name="Manish_3" localSheetId="26" hidden="1">{"form-D1",#N/A,FALSE,"FORM-D1";"form-D1_amt",#N/A,FALSE,"FORM-D1"}</definedName>
    <definedName name="Manish_3" localSheetId="6" hidden="1">{"form-D1",#N/A,FALSE,"FORM-D1";"form-D1_amt",#N/A,FALSE,"FORM-D1"}</definedName>
    <definedName name="Manish_3" localSheetId="5" hidden="1">{"form-D1",#N/A,FALSE,"FORM-D1";"form-D1_amt",#N/A,FALSE,"FORM-D1"}</definedName>
    <definedName name="Manish_3" hidden="1">{"form-D1",#N/A,FALSE,"FORM-D1";"form-D1_amt",#N/A,FALSE,"FORM-D1"}</definedName>
    <definedName name="MANOJ">#REF!</definedName>
    <definedName name="MANOR">#REF!</definedName>
    <definedName name="MANOR_1">"#REF!"</definedName>
    <definedName name="MANOR_24">NA()</definedName>
    <definedName name="MANOR_7">NA()</definedName>
    <definedName name="MANOR_8">"#REF!"</definedName>
    <definedName name="Manpower_Cost">#REF!</definedName>
    <definedName name="manpower_details">#REF!</definedName>
    <definedName name="Manpower_Nos">#REF!</definedName>
    <definedName name="manure">#REF!</definedName>
    <definedName name="Mão_Obra">#REF!</definedName>
    <definedName name="MARBLE_PARTNS">NA()</definedName>
    <definedName name="MARBLE_PARTNS_1">"#REF!"</definedName>
    <definedName name="MARBLE_PARTNS_12">"$#REF!.#REF!#REF!"</definedName>
    <definedName name="march" localSheetId="26" hidden="1">{"'Sheet1'!$A$4386:$N$4591"}</definedName>
    <definedName name="march" localSheetId="6" hidden="1">{"'Sheet1'!$A$4386:$N$4591"}</definedName>
    <definedName name="march" localSheetId="5" hidden="1">{"'Sheet1'!$A$4386:$N$4591"}</definedName>
    <definedName name="march" hidden="1">{"'Sheet1'!$A$4386:$N$4591"}</definedName>
    <definedName name="march." hidden="1">{"'Sheet1'!$A$4386:$N$4591"}</definedName>
    <definedName name="march_1" localSheetId="26" hidden="1">{"'Sheet1'!$A$4386:$N$4591"}</definedName>
    <definedName name="march_1" localSheetId="6" hidden="1">{"'Sheet1'!$A$4386:$N$4591"}</definedName>
    <definedName name="march_1" localSheetId="5" hidden="1">{"'Sheet1'!$A$4386:$N$4591"}</definedName>
    <definedName name="MArch_1">"'file:///C:/Documents%20and%20Settings/viral.soni/Desktop/Sanghi/Sanghi%20quotes%20&amp;%20policies/Insurance%20Policies%20Sanghi.xls'#$KSPL.$A$1"</definedName>
    <definedName name="march_2" localSheetId="26" hidden="1">{"'Sheet1'!$A$4386:$N$4591"}</definedName>
    <definedName name="march_2" localSheetId="6" hidden="1">{"'Sheet1'!$A$4386:$N$4591"}</definedName>
    <definedName name="march_2" localSheetId="5" hidden="1">{"'Sheet1'!$A$4386:$N$4591"}</definedName>
    <definedName name="MArch_2">"'file:///C:/Documents%20and%20Settings/viral.soni/Desktop/Sanghi/Sanghi%20quotes%20&amp;%20policies/Insurance%20Policies%20Sanghi.xls'#$KSPL.$A$1"</definedName>
    <definedName name="march_3" localSheetId="26" hidden="1">{"'Sheet1'!$A$4386:$N$4591"}</definedName>
    <definedName name="march_3" localSheetId="6" hidden="1">{"'Sheet1'!$A$4386:$N$4591"}</definedName>
    <definedName name="march_3" localSheetId="5" hidden="1">{"'Sheet1'!$A$4386:$N$4591"}</definedName>
    <definedName name="MArch_3">"'file:///C:/Documents%20and%20Settings/viral.soni/Desktop/Sanghi/Sanghi%20quotes%20&amp;%20policies/Insurance%20Policies%20Sanghi.xls'#$KSPL.$A$1"</definedName>
    <definedName name="MArch_7">"'file:///C:/Documents%20and%20Settings/viral.soni/Desktop/Sanghi/Sanghi%20quotes%20&amp;%20policies/Insurance%20Policies%20Sanghi.xls'#$KSPL.$A$1"</definedName>
    <definedName name="march_qty">#REF!</definedName>
    <definedName name="Margin">#REF!</definedName>
    <definedName name="marker">#REF!</definedName>
    <definedName name="markerpost">#REF!</definedName>
    <definedName name="markerpost.pcc">#REF!</definedName>
    <definedName name="markerpostpcc">#REF!</definedName>
    <definedName name="markpostpcc">#REF!</definedName>
    <definedName name="MarkUp">#REF!</definedName>
    <definedName name="MarkUp_2">#REF!</definedName>
    <definedName name="Marshall">#REF!</definedName>
    <definedName name="mas_cost">#REF!</definedName>
    <definedName name="mas_hab">#REF!</definedName>
    <definedName name="mas23_1" localSheetId="5">{"'Sheet1'!$A$4386:$N$4591"}</definedName>
    <definedName name="mas23_1">{"'Sheet1'!$A$4386:$N$4591"}</definedName>
    <definedName name="mas23_2" localSheetId="5">{"'Sheet1'!$A$4386:$N$4591"}</definedName>
    <definedName name="mas23_2">{"'Sheet1'!$A$4386:$N$4591"}</definedName>
    <definedName name="Mason" localSheetId="26">"$#REF!.$#REF!$#REF!"</definedName>
    <definedName name="Mason" localSheetId="6">"$#REF!.$#REF!$#REF!"</definedName>
    <definedName name="Mason" localSheetId="5">"$#REF!.$#REF!$#REF!"</definedName>
    <definedName name="mason">#REF!</definedName>
    <definedName name="Mason_1">"#REF!"</definedName>
    <definedName name="Mason_24">NA()</definedName>
    <definedName name="mason_2ndclass">#REF!</definedName>
    <definedName name="Mason_7">NA()</definedName>
    <definedName name="mason1" localSheetId="26">NA()</definedName>
    <definedName name="mason1" localSheetId="6">NA()</definedName>
    <definedName name="mason1" localSheetId="5">NA()</definedName>
    <definedName name="mason1">'[2]Labour &amp; Plant'!$C$14</definedName>
    <definedName name="mason1stclass">#REF!</definedName>
    <definedName name="mason2" localSheetId="26">NA()</definedName>
    <definedName name="mason2" localSheetId="6">NA()</definedName>
    <definedName name="mason2" localSheetId="5">NA()</definedName>
    <definedName name="mason2">'[2]Labour &amp; Plant'!$C$15</definedName>
    <definedName name="masonhelper" localSheetId="26">NA()</definedName>
    <definedName name="masonhelper" localSheetId="6">NA()</definedName>
    <definedName name="masonhelper" localSheetId="5">NA()</definedName>
    <definedName name="masonhelper">#REF!</definedName>
    <definedName name="masonhelper_1">"#REF!"</definedName>
    <definedName name="masonhelper_12">"$#REF!.#REF!#REF!"</definedName>
    <definedName name="masonhelper_7">"#REF!"</definedName>
    <definedName name="masonhelper_8">"#REF!"</definedName>
    <definedName name="MASS12">#REF!</definedName>
    <definedName name="MASS16">#REF!</definedName>
    <definedName name="MASS25">#REF!</definedName>
    <definedName name="MASS8">#REF!</definedName>
    <definedName name="Mast">#REF!</definedName>
    <definedName name="mastan" hidden="1">{"'Bill No. 7'!$A$1:$G$32"}</definedName>
    <definedName name="mastasphbnh">#REF!</definedName>
    <definedName name="Master_Details">OFFSET(#REF!,0,0,COUNTA(#REF!),COUNTA(#REF!))</definedName>
    <definedName name="master_name">OFFSET(#REF!,0,0,COUNTA(#REF!)-1,1)</definedName>
    <definedName name="Master_price">#REF!</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 localSheetId="26">#REF!</definedName>
    <definedName name="mat" localSheetId="6">#REF!</definedName>
    <definedName name="mat" localSheetId="5">#REF!</definedName>
    <definedName name="mat" hidden="1">{#N/A,#N/A,TRUE,"Front";#N/A,#N/A,TRUE,"Simple Letter";#N/A,#N/A,TRUE,"Inside";#N/A,#N/A,TRUE,"Contents";#N/A,#N/A,TRUE,"Basis";#N/A,#N/A,TRUE,"Inclusions";#N/A,#N/A,TRUE,"Exclusions";#N/A,#N/A,TRUE,"Areas";#N/A,#N/A,TRUE,"Summary";#N/A,#N/A,TRUE,"Detail"}</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_Format">#REF!</definedName>
    <definedName name="Match1">#REF!</definedName>
    <definedName name="Match1_14">#REF!</definedName>
    <definedName name="Match1_15">#REF!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4">#REF!</definedName>
    <definedName name="Match2_15">#REF!</definedName>
    <definedName name="Match2_17">#REF!</definedName>
    <definedName name="Match3">#REF!</definedName>
    <definedName name="Match3_14">#REF!</definedName>
    <definedName name="Match3_15">#REF!</definedName>
    <definedName name="Match3_4">#REF!</definedName>
    <definedName name="Match4">#REF!</definedName>
    <definedName name="Match4_14">#REF!</definedName>
    <definedName name="Match4_15">#REF!</definedName>
    <definedName name="Match4_4">#REF!</definedName>
    <definedName name="Mate">#REF!</definedName>
    <definedName name="Material">#REF!</definedName>
    <definedName name="Material_Code">#REF!</definedName>
    <definedName name="Material_List">#REF!</definedName>
    <definedName name="Material_rate_entry">#REF!</definedName>
    <definedName name="Materiality">#REF!</definedName>
    <definedName name="Materials">#REF!</definedName>
    <definedName name="MATERIALS_QUANTITY">#REF!</definedName>
    <definedName name="MaterialToBeCrushed">#REF!</definedName>
    <definedName name="MaterialToBeScreened">#REF!</definedName>
    <definedName name="MATHI_DOOR">NA()</definedName>
    <definedName name="MATHI_DOOR_1">"#REF!"</definedName>
    <definedName name="MATHI_DOOR_12">"$#REF!.#REF!#REF!"</definedName>
    <definedName name="MATHI_DOOR_7">"#REF!"</definedName>
    <definedName name="MATHI_DOOR_8">"#REF!"</definedName>
    <definedName name="Matrix">#REF!</definedName>
    <definedName name="maxmom">#REF!</definedName>
    <definedName name="maxp">#REF!</definedName>
    <definedName name="MaxSNo">#REF!</definedName>
    <definedName name="MAY03PH2">#REF!</definedName>
    <definedName name="mayorCrec">#REF!</definedName>
    <definedName name="Mazdoor">#REF!</definedName>
    <definedName name="Mazdoor_1">"#REF!"</definedName>
    <definedName name="Mazdoor_12">"$#REF!.#REF!#REF!"</definedName>
    <definedName name="Mazdoor_7">"#REF!"</definedName>
    <definedName name="Mazdoor_8">"#REF!"</definedName>
    <definedName name="mazdoor_skilled">#REF!</definedName>
    <definedName name="mazdoor_unskilled">#REF!</definedName>
    <definedName name="MAZI">#REF!</definedName>
    <definedName name="Mb">#REF!</definedName>
    <definedName name="Mb_v">#REF!</definedName>
    <definedName name="mbroom">"$#REF!.$N$36"</definedName>
    <definedName name="mbroom_1">"#REF!"</definedName>
    <definedName name="mbroom_24">NA()</definedName>
    <definedName name="mbroom_7">NA()</definedName>
    <definedName name="mbroom_8">"#REF!"</definedName>
    <definedName name="mbs">#REF!</definedName>
    <definedName name="mbss">#REF!</definedName>
    <definedName name="Mc">#REF!</definedName>
    <definedName name="MC_">#REF!</definedName>
    <definedName name="Mc_v">#REF!</definedName>
    <definedName name="MCCO" localSheetId="26" hidden="1">{#N/A,#N/A,FALSE,"CCTV"}</definedName>
    <definedName name="MCCO" localSheetId="6" hidden="1">{#N/A,#N/A,FALSE,"CCTV"}</definedName>
    <definedName name="MCCO" localSheetId="5" hidden="1">{#N/A,#N/A,FALSE,"CCTV"}</definedName>
    <definedName name="MCCO" hidden="1">{#N/A,#N/A,FALSE,"CCTV"}</definedName>
    <definedName name="MCCO10" localSheetId="26" hidden="1">{#N/A,#N/A,FALSE,"CCTV"}</definedName>
    <definedName name="MCCO10" localSheetId="6" hidden="1">{#N/A,#N/A,FALSE,"CCTV"}</definedName>
    <definedName name="MCCO10" localSheetId="5" hidden="1">{#N/A,#N/A,FALSE,"CCTV"}</definedName>
    <definedName name="MCCO10" hidden="1">{#N/A,#N/A,FALSE,"CCTV"}</definedName>
    <definedName name="MCCO11" localSheetId="26" hidden="1">{#N/A,#N/A,FALSE,"CCTV"}</definedName>
    <definedName name="MCCO11" localSheetId="6" hidden="1">{#N/A,#N/A,FALSE,"CCTV"}</definedName>
    <definedName name="MCCO11" localSheetId="5" hidden="1">{#N/A,#N/A,FALSE,"CCTV"}</definedName>
    <definedName name="MCCO11" hidden="1">{#N/A,#N/A,FALSE,"CCTV"}</definedName>
    <definedName name="MCCO12" localSheetId="26" hidden="1">{#N/A,#N/A,FALSE,"CCTV"}</definedName>
    <definedName name="MCCO12" localSheetId="6" hidden="1">{#N/A,#N/A,FALSE,"CCTV"}</definedName>
    <definedName name="MCCO12" localSheetId="5" hidden="1">{#N/A,#N/A,FALSE,"CCTV"}</definedName>
    <definedName name="MCCO12" hidden="1">{#N/A,#N/A,FALSE,"CCTV"}</definedName>
    <definedName name="MCCO13" localSheetId="26" hidden="1">{#N/A,#N/A,FALSE,"CCTV"}</definedName>
    <definedName name="MCCO13" localSheetId="6" hidden="1">{#N/A,#N/A,FALSE,"CCTV"}</definedName>
    <definedName name="MCCO13" localSheetId="5" hidden="1">{#N/A,#N/A,FALSE,"CCTV"}</definedName>
    <definedName name="MCCO13" hidden="1">{#N/A,#N/A,FALSE,"CCTV"}</definedName>
    <definedName name="MCCO3" localSheetId="26" hidden="1">{#N/A,#N/A,FALSE,"CCTV"}</definedName>
    <definedName name="MCCO3" localSheetId="6" hidden="1">{#N/A,#N/A,FALSE,"CCTV"}</definedName>
    <definedName name="MCCO3" localSheetId="5" hidden="1">{#N/A,#N/A,FALSE,"CCTV"}</definedName>
    <definedName name="MCCO3" hidden="1">{#N/A,#N/A,FALSE,"CCTV"}</definedName>
    <definedName name="MCCO4" localSheetId="26" hidden="1">{#N/A,#N/A,FALSE,"CCTV"}</definedName>
    <definedName name="MCCO4" localSheetId="6" hidden="1">{#N/A,#N/A,FALSE,"CCTV"}</definedName>
    <definedName name="MCCO4" localSheetId="5" hidden="1">{#N/A,#N/A,FALSE,"CCTV"}</definedName>
    <definedName name="MCCO4" hidden="1">{#N/A,#N/A,FALSE,"CCTV"}</definedName>
    <definedName name="MCCO5" localSheetId="26" hidden="1">{#N/A,#N/A,FALSE,"CCTV"}</definedName>
    <definedName name="MCCO5" localSheetId="6" hidden="1">{#N/A,#N/A,FALSE,"CCTV"}</definedName>
    <definedName name="MCCO5" localSheetId="5" hidden="1">{#N/A,#N/A,FALSE,"CCTV"}</definedName>
    <definedName name="MCCO5" hidden="1">{#N/A,#N/A,FALSE,"CCTV"}</definedName>
    <definedName name="MCCO6" localSheetId="26" hidden="1">{#N/A,#N/A,FALSE,"CCTV"}</definedName>
    <definedName name="MCCO6" localSheetId="6" hidden="1">{#N/A,#N/A,FALSE,"CCTV"}</definedName>
    <definedName name="MCCO6" localSheetId="5" hidden="1">{#N/A,#N/A,FALSE,"CCTV"}</definedName>
    <definedName name="MCCO6" hidden="1">{#N/A,#N/A,FALSE,"CCTV"}</definedName>
    <definedName name="MCCO7" localSheetId="26" hidden="1">{#N/A,#N/A,FALSE,"CCTV"}</definedName>
    <definedName name="MCCO7" localSheetId="6" hidden="1">{#N/A,#N/A,FALSE,"CCTV"}</definedName>
    <definedName name="MCCO7" localSheetId="5" hidden="1">{#N/A,#N/A,FALSE,"CCTV"}</definedName>
    <definedName name="MCCO7" hidden="1">{#N/A,#N/A,FALSE,"CCTV"}</definedName>
    <definedName name="MCCO8" localSheetId="26" hidden="1">{#N/A,#N/A,FALSE,"CCTV"}</definedName>
    <definedName name="MCCO8" localSheetId="6" hidden="1">{#N/A,#N/A,FALSE,"CCTV"}</definedName>
    <definedName name="MCCO8" localSheetId="5" hidden="1">{#N/A,#N/A,FALSE,"CCTV"}</definedName>
    <definedName name="MCCO8" hidden="1">{#N/A,#N/A,FALSE,"CCTV"}</definedName>
    <definedName name="MCCO9" localSheetId="26" hidden="1">{#N/A,#N/A,FALSE,"CCTV"}</definedName>
    <definedName name="MCCO9" localSheetId="6" hidden="1">{#N/A,#N/A,FALSE,"CCTV"}</definedName>
    <definedName name="MCCO9" localSheetId="5" hidden="1">{#N/A,#N/A,FALSE,"CCTV"}</definedName>
    <definedName name="MCCO9" hidden="1">{#N/A,#N/A,FALSE,"CCTV"}</definedName>
    <definedName name="MCCOÙ" localSheetId="26" hidden="1">{#N/A,#N/A,FALSE,"CCTV"}</definedName>
    <definedName name="MCCOÙ" localSheetId="6" hidden="1">{#N/A,#N/A,FALSE,"CCTV"}</definedName>
    <definedName name="MCCOÙ" localSheetId="5" hidden="1">{#N/A,#N/A,FALSE,"CCTV"}</definedName>
    <definedName name="MCCOÙ" hidden="1">{#N/A,#N/A,FALSE,"CCTV"}</definedName>
    <definedName name="MCS" hidden="1">{"wwww",#N/A,FALSE,"Final_ RATE ANALYSIS "}</definedName>
    <definedName name="mcss">#REF!</definedName>
    <definedName name="Md">#REF!</definedName>
    <definedName name="MD_">#REF!</definedName>
    <definedName name="mdfkmdf">#REF!</definedName>
    <definedName name="MDR">#REF!</definedName>
    <definedName name="mds">#REF!</definedName>
    <definedName name="mdss">#REF!</definedName>
    <definedName name="me">#REF!</definedName>
    <definedName name="Mech">#REF!</definedName>
    <definedName name="MECHBROOm">"$#REF!.$N$36"</definedName>
    <definedName name="MECHBROOm_1">"#REF!"</definedName>
    <definedName name="MECHBROOm_24">NA()</definedName>
    <definedName name="MECHBROOm_7">NA()</definedName>
    <definedName name="MECHPAVER">"$#REF!.$N$37"</definedName>
    <definedName name="MECHPAVER_1">"#REF!"</definedName>
    <definedName name="MECHPAVER_24">NA()</definedName>
    <definedName name="MECHPAVER_7">NA()</definedName>
    <definedName name="Med_Kerb_Ht">#REF!</definedName>
    <definedName name="MED_W">#REF!</definedName>
    <definedName name="MED_WIDE">#REF!</definedName>
    <definedName name="Median">#REF!</definedName>
    <definedName name="Median." localSheetId="26" hidden="1">{"'Bill No. 7'!$A$1:$G$32"}</definedName>
    <definedName name="Median." localSheetId="6" hidden="1">{"'Bill No. 7'!$A$1:$G$32"}</definedName>
    <definedName name="Median." localSheetId="5" hidden="1">{"'Bill No. 7'!$A$1:$G$32"}</definedName>
    <definedName name="Median." hidden="1">{"'Bill No. 7'!$A$1:$G$32"}</definedName>
    <definedName name="Median_1">"#REF!"</definedName>
    <definedName name="Median_12">"$#REF!.#REF!#REF!"</definedName>
    <definedName name="Median_Len_Junc">#REF!</definedName>
    <definedName name="Median_Wid">#REF!</definedName>
    <definedName name="medianbarricade.pcc">#REF!</definedName>
    <definedName name="medianbarricadepcc">#REF!</definedName>
    <definedName name="mediandrain">#REF!</definedName>
    <definedName name="mediangap">#REF!</definedName>
    <definedName name="medianisland">#REF!</definedName>
    <definedName name="Medopen">#REF!</definedName>
    <definedName name="MENU1">#REF!</definedName>
    <definedName name="MENU2">#REF!</definedName>
    <definedName name="MesesRetInv">#REF!</definedName>
    <definedName name="metal">#REF!</definedName>
    <definedName name="Metal_124">#REF!</definedName>
    <definedName name="Metal_Rate">#REF!</definedName>
    <definedName name="Metal_Rate_1">"#REF!"</definedName>
    <definedName name="Metal_Rate_12">"$#REF!.#REF!#REF!"</definedName>
    <definedName name="metal12mm">"$#REF!.$#REF!$#REF!"</definedName>
    <definedName name="metal12mm_1">"#REF!"</definedName>
    <definedName name="metal12mm_24">NA()</definedName>
    <definedName name="metal12mm_7">NA()</definedName>
    <definedName name="metal20mm">"$#REF!.$#REF!$#REF!"</definedName>
    <definedName name="metal20mm_1">"#REF!"</definedName>
    <definedName name="metal20mm_24">NA()</definedName>
    <definedName name="metal20mm_7">NA()</definedName>
    <definedName name="METAL40">#REF!</definedName>
    <definedName name="metal40mm">"$#REF!.$#REF!$#REF!"</definedName>
    <definedName name="metal40mm_1">"#REF!"</definedName>
    <definedName name="metal40mm_24">NA()</definedName>
    <definedName name="metal40mm_7">NA()</definedName>
    <definedName name="metal6mm">"$#REF!.$#REF!$#REF!"</definedName>
    <definedName name="metal6mm_1">"#REF!"</definedName>
    <definedName name="metal6mm_24">NA()</definedName>
    <definedName name="metal6mm_7">NA()</definedName>
    <definedName name="METALWORK">#REF!</definedName>
    <definedName name="metbeamcrashbar">#REF!</definedName>
    <definedName name="meterstone">#REF!</definedName>
    <definedName name="meterstonepcc">#REF!</definedName>
    <definedName name="Mf">#REF!:#REF!</definedName>
    <definedName name="MF___0">#REF!</definedName>
    <definedName name="MF___13">#REF!</definedName>
    <definedName name="mff">#REF!</definedName>
    <definedName name="mgrade">#REF!</definedName>
    <definedName name="mhjj" localSheetId="0" hidden="1">{"'Bill No. 7'!$A$1:$G$32"}</definedName>
    <definedName name="mhjj" localSheetId="2" hidden="1">{"'Bill No. 7'!$A$1:$G$32"}</definedName>
    <definedName name="mhjj" hidden="1">{"'Bill No. 7'!$A$1:$G$32"}</definedName>
    <definedName name="mhjj_1" localSheetId="26" hidden="1">{"'Bill No. 7'!$A$1:$G$32"}</definedName>
    <definedName name="mhjj_1" localSheetId="6" hidden="1">{"'Bill No. 7'!$A$1:$G$32"}</definedName>
    <definedName name="mhjj_1" localSheetId="5" hidden="1">{"'Bill No. 7'!$A$1:$G$32"}</definedName>
    <definedName name="mhjj_1" hidden="1">{"'Bill No. 7'!$A$1:$G$32"}</definedName>
    <definedName name="mhjj_2" localSheetId="26" hidden="1">{"'Bill No. 7'!$A$1:$G$32"}</definedName>
    <definedName name="mhjj_2" localSheetId="6" hidden="1">{"'Bill No. 7'!$A$1:$G$32"}</definedName>
    <definedName name="mhjj_2" localSheetId="5" hidden="1">{"'Bill No. 7'!$A$1:$G$32"}</definedName>
    <definedName name="mhjj_2" hidden="1">{"'Bill No. 7'!$A$1:$G$32"}</definedName>
    <definedName name="mhjj_3" localSheetId="26" hidden="1">{"'Bill No. 7'!$A$1:$G$32"}</definedName>
    <definedName name="mhjj_3" localSheetId="6" hidden="1">{"'Bill No. 7'!$A$1:$G$32"}</definedName>
    <definedName name="mhjj_3" localSheetId="5" hidden="1">{"'Bill No. 7'!$A$1:$G$32"}</definedName>
    <definedName name="mhjj_3" hidden="1">{"'Bill No. 7'!$A$1:$G$32"}</definedName>
    <definedName name="Mhpc">#REF!:#REF!</definedName>
    <definedName name="Mhpipd">#REF!</definedName>
    <definedName name="Mhps">#REF!</definedName>
    <definedName name="mhsplca">#REF!</definedName>
    <definedName name="Micro5">#REF!</definedName>
    <definedName name="Migrantes">#REF!</definedName>
    <definedName name="mih">#REF!</definedName>
    <definedName name="Mild_steel">#REF!</definedName>
    <definedName name="million">1000000</definedName>
    <definedName name="mimi2">#REF!</definedName>
    <definedName name="mini" hidden="1">#REF!</definedName>
    <definedName name="mini1">#REF!</definedName>
    <definedName name="mini3" hidden="1">#REF!</definedName>
    <definedName name="mini5">#REF!</definedName>
    <definedName name="MinSNo">#REF!</definedName>
    <definedName name="Minutos">#REF!</definedName>
    <definedName name="MinutosMes_1X">#REF!</definedName>
    <definedName name="MinutosMes_2X">#REF!</definedName>
    <definedName name="Mipc">#REF!:#REF!</definedName>
    <definedName name="Mips">#REF!</definedName>
    <definedName name="mis">#REF!</definedName>
    <definedName name="MIS_month">#REF!</definedName>
    <definedName name="misc">#REF!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cost">#REF!</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_sub">#REF!</definedName>
    <definedName name="misc3">#REF!</definedName>
    <definedName name="miscell">#REF!</definedName>
    <definedName name="Mix_30">#REF!</definedName>
    <definedName name="mixer">#REF!</definedName>
    <definedName name="mixer_1">"#REF!"</definedName>
    <definedName name="mixer_12">"$#REF!.#REF!#REF!"</definedName>
    <definedName name="mixer_7">"#REF!"</definedName>
    <definedName name="mixer_8">"#REF!"</definedName>
    <definedName name="mixseal">#REF!</definedName>
    <definedName name="Mjbrttl_cost">#REF!</definedName>
    <definedName name="mjk" hidden="1">#REF!</definedName>
    <definedName name="mk">#REF!</definedName>
    <definedName name="mkiecmeow" localSheetId="26" hidden="1">{#N/A,#N/A,FALSE,"VARIATIONS";#N/A,#N/A,FALSE,"BUDGET";#N/A,#N/A,FALSE,"CIVIL QNTY VAR";#N/A,#N/A,FALSE,"SUMMARY";#N/A,#N/A,FALSE,"MATERIAL VAR"}</definedName>
    <definedName name="mkiecmeow" localSheetId="6" hidden="1">{#N/A,#N/A,FALSE,"VARIATIONS";#N/A,#N/A,FALSE,"BUDGET";#N/A,#N/A,FALSE,"CIVIL QNTY VAR";#N/A,#N/A,FALSE,"SUMMARY";#N/A,#N/A,FALSE,"MATERIAL VAR"}</definedName>
    <definedName name="mkiecmeow" localSheetId="5" hidden="1">{#N/A,#N/A,FALSE,"VARIATIONS";#N/A,#N/A,FALSE,"BUDGET";#N/A,#N/A,FALSE,"CIVIL QNTY VAR";#N/A,#N/A,FALSE,"SUMMARY";#N/A,#N/A,FALSE,"MATERIAL VAR"}</definedName>
    <definedName name="mkiecmeow" hidden="1">{#N/A,#N/A,FALSE,"VARIATIONS";#N/A,#N/A,FALSE,"BUDGET";#N/A,#N/A,FALSE,"CIVIL QNTY VAR";#N/A,#N/A,FALSE,"SUMMARY";#N/A,#N/A,FALSE,"MATERIAL VAR"}</definedName>
    <definedName name="mkomp" localSheetId="26" hidden="1">{#N/A,#N/A,FALSE,"VARIATIONS";#N/A,#N/A,FALSE,"BUDGET";#N/A,#N/A,FALSE,"CIVIL QNTY VAR";#N/A,#N/A,FALSE,"SUMMARY";#N/A,#N/A,FALSE,"MATERIAL VAR"}</definedName>
    <definedName name="mkomp" localSheetId="6" hidden="1">{#N/A,#N/A,FALSE,"VARIATIONS";#N/A,#N/A,FALSE,"BUDGET";#N/A,#N/A,FALSE,"CIVIL QNTY VAR";#N/A,#N/A,FALSE,"SUMMARY";#N/A,#N/A,FALSE,"MATERIAL VAR"}</definedName>
    <definedName name="mkomp" localSheetId="5" hidden="1">{#N/A,#N/A,FALSE,"VARIATIONS";#N/A,#N/A,FALSE,"BUDGET";#N/A,#N/A,FALSE,"CIVIL QNTY VAR";#N/A,#N/A,FALSE,"SUMMARY";#N/A,#N/A,FALSE,"MATERIAL VAR"}</definedName>
    <definedName name="mkomp" hidden="1">{#N/A,#N/A,FALSE,"VARIATIONS";#N/A,#N/A,FALSE,"BUDGET";#N/A,#N/A,FALSE,"CIVIL QNTY VAR";#N/A,#N/A,FALSE,"SUMMARY";#N/A,#N/A,FALSE,"MATERIAL VAR"}</definedName>
    <definedName name="MKTBLE">#REF!</definedName>
    <definedName name="mlik" localSheetId="26" hidden="1">{#N/A,#N/A,FALSE,"VARIATIONS";#N/A,#N/A,FALSE,"BUDGET";#N/A,#N/A,FALSE,"CIVIL QNTY VAR";#N/A,#N/A,FALSE,"SUMMARY";#N/A,#N/A,FALSE,"MATERIAL VAR"}</definedName>
    <definedName name="mlik" localSheetId="6" hidden="1">{#N/A,#N/A,FALSE,"VARIATIONS";#N/A,#N/A,FALSE,"BUDGET";#N/A,#N/A,FALSE,"CIVIL QNTY VAR";#N/A,#N/A,FALSE,"SUMMARY";#N/A,#N/A,FALSE,"MATERIAL VAR"}</definedName>
    <definedName name="mlik" localSheetId="5" hidden="1">{#N/A,#N/A,FALSE,"VARIATIONS";#N/A,#N/A,FALSE,"BUDGET";#N/A,#N/A,FALSE,"CIVIL QNTY VAR";#N/A,#N/A,FALSE,"SUMMARY";#N/A,#N/A,FALSE,"MATERIAL VAR"}</definedName>
    <definedName name="mlik" hidden="1">{#N/A,#N/A,FALSE,"VARIATIONS";#N/A,#N/A,FALSE,"BUDGET";#N/A,#N/A,FALSE,"CIVIL QNTY VAR";#N/A,#N/A,FALSE,"SUMMARY";#N/A,#N/A,FALSE,"MATERIAL VAR"}</definedName>
    <definedName name="mlik1" localSheetId="26" hidden="1">{#N/A,#N/A,FALSE,"VARIATIONS";#N/A,#N/A,FALSE,"BUDGET";#N/A,#N/A,FALSE,"CIVIL QNTY VAR";#N/A,#N/A,FALSE,"SUMMARY";#N/A,#N/A,FALSE,"MATERIAL VAR"}</definedName>
    <definedName name="mlik1" localSheetId="6" hidden="1">{#N/A,#N/A,FALSE,"VARIATIONS";#N/A,#N/A,FALSE,"BUDGET";#N/A,#N/A,FALSE,"CIVIL QNTY VAR";#N/A,#N/A,FALSE,"SUMMARY";#N/A,#N/A,FALSE,"MATERIAL VAR"}</definedName>
    <definedName name="mlik1" localSheetId="5" hidden="1">{#N/A,#N/A,FALSE,"VARIATIONS";#N/A,#N/A,FALSE,"BUDGET";#N/A,#N/A,FALSE,"CIVIL QNTY VAR";#N/A,#N/A,FALSE,"SUMMARY";#N/A,#N/A,FALSE,"MATERIAL VAR"}</definedName>
    <definedName name="mlik1" hidden="1">{#N/A,#N/A,FALSE,"VARIATIONS";#N/A,#N/A,FALSE,"BUDGET";#N/A,#N/A,FALSE,"CIVIL QNTY VAR";#N/A,#N/A,FALSE,"SUMMARY";#N/A,#N/A,FALSE,"MATERIAL VAR"}</definedName>
    <definedName name="Mlpc">#REF!</definedName>
    <definedName name="Mlpd">#REF!</definedName>
    <definedName name="Mlps">#REF!</definedName>
    <definedName name="mm">#REF!</definedName>
    <definedName name="Mm_">#REF!</definedName>
    <definedName name="MM_1">"#REF!"</definedName>
    <definedName name="MM_24">NA()</definedName>
    <definedName name="MM_7">NA()</definedName>
    <definedName name="MM_8">"#REF!"</definedName>
    <definedName name="mmmm">#REF!</definedName>
    <definedName name="mn">#REF!</definedName>
    <definedName name="Mname">#REF!</definedName>
    <definedName name="mnb" localSheetId="26" hidden="1">{"Execavation",#N/A,FALSE,"furniture (employer)"}</definedName>
    <definedName name="mnb" localSheetId="6" hidden="1">{"Execavation",#N/A,FALSE,"furniture (employer)"}</definedName>
    <definedName name="mnb" localSheetId="5" hidden="1">{"Execavation",#N/A,FALSE,"furniture (employer)"}</definedName>
    <definedName name="mnb" hidden="1">{"Execavation",#N/A,FALSE,"furniture (employer)"}</definedName>
    <definedName name="MNBFINITEM">#REF!*0.9375</definedName>
    <definedName name="mndikewdike" localSheetId="26" hidden="1">{#N/A,#N/A,FALSE,"VARIATIONS";#N/A,#N/A,FALSE,"BUDGET";#N/A,#N/A,FALSE,"CIVIL QNTY VAR";#N/A,#N/A,FALSE,"SUMMARY";#N/A,#N/A,FALSE,"MATERIAL VAR"}</definedName>
    <definedName name="mndikewdike" localSheetId="6" hidden="1">{#N/A,#N/A,FALSE,"VARIATIONS";#N/A,#N/A,FALSE,"BUDGET";#N/A,#N/A,FALSE,"CIVIL QNTY VAR";#N/A,#N/A,FALSE,"SUMMARY";#N/A,#N/A,FALSE,"MATERIAL VAR"}</definedName>
    <definedName name="mndikewdike" localSheetId="5" hidden="1">{#N/A,#N/A,FALSE,"VARIATIONS";#N/A,#N/A,FALSE,"BUDGET";#N/A,#N/A,FALSE,"CIVIL QNTY VAR";#N/A,#N/A,FALSE,"SUMMARY";#N/A,#N/A,FALSE,"MATERIAL VAR"}</definedName>
    <definedName name="mndikewdike" hidden="1">{#N/A,#N/A,FALSE,"VARIATIONS";#N/A,#N/A,FALSE,"BUDGET";#N/A,#N/A,FALSE,"CIVIL QNTY VAR";#N/A,#N/A,FALSE,"SUMMARY";#N/A,#N/A,FALSE,"MATERIAL VAR"}</definedName>
    <definedName name="mndjnewom" localSheetId="26" hidden="1">{#N/A,#N/A,FALSE,"VARIATIONS";#N/A,#N/A,FALSE,"BUDGET";#N/A,#N/A,FALSE,"CIVIL QNTY VAR";#N/A,#N/A,FALSE,"SUMMARY";#N/A,#N/A,FALSE,"MATERIAL VAR"}</definedName>
    <definedName name="mndjnewom" localSheetId="6" hidden="1">{#N/A,#N/A,FALSE,"VARIATIONS";#N/A,#N/A,FALSE,"BUDGET";#N/A,#N/A,FALSE,"CIVIL QNTY VAR";#N/A,#N/A,FALSE,"SUMMARY";#N/A,#N/A,FALSE,"MATERIAL VAR"}</definedName>
    <definedName name="mndjnewom" localSheetId="5" hidden="1">{#N/A,#N/A,FALSE,"VARIATIONS";#N/A,#N/A,FALSE,"BUDGET";#N/A,#N/A,FALSE,"CIVIL QNTY VAR";#N/A,#N/A,FALSE,"SUMMARY";#N/A,#N/A,FALSE,"MATERIAL VAR"}</definedName>
    <definedName name="mndjnewom" hidden="1">{#N/A,#N/A,FALSE,"VARIATIONS";#N/A,#N/A,FALSE,"BUDGET";#N/A,#N/A,FALSE,"CIVIL QNTY VAR";#N/A,#N/A,FALSE,"SUMMARY";#N/A,#N/A,FALSE,"MATERIAL VAR"}</definedName>
    <definedName name="mnk">#REF!</definedName>
    <definedName name="mns">NA()</definedName>
    <definedName name="mns_7">NA()</definedName>
    <definedName name="mns_8">NA()</definedName>
    <definedName name="mo">#REF!</definedName>
    <definedName name="MOB_ADVANCE">#REF!</definedName>
    <definedName name="MOB_ADVANCE_17">#REF!</definedName>
    <definedName name="Mob_Check">#REF!</definedName>
    <definedName name="Mob_Copy">#REF!</definedName>
    <definedName name="MobCheck_APC">#REF!</definedName>
    <definedName name="Mobile">#REF!</definedName>
    <definedName name="mod_ratio">#REF!</definedName>
    <definedName name="modifiedbitumen" localSheetId="26">NA()</definedName>
    <definedName name="modifiedbitumen" localSheetId="6">NA()</definedName>
    <definedName name="modifiedbitumen" localSheetId="5">NA()</definedName>
    <definedName name="modifiedbitumen">#REF!</definedName>
    <definedName name="modifiedbitumen_1">"#REF!"</definedName>
    <definedName name="modifiedbitumen_12">"$#REF!.#REF!#REF!"</definedName>
    <definedName name="modifiedbitumen_7">"#REF!"</definedName>
    <definedName name="modifiedbitumen_8">"#REF!"</definedName>
    <definedName name="Module1.On_Click">#REF!</definedName>
    <definedName name="molv1">#REF!</definedName>
    <definedName name="molv2">#REF!</definedName>
    <definedName name="molv3">#REF!</definedName>
    <definedName name="molv4">#REF!</definedName>
    <definedName name="molv5">#REF!</definedName>
    <definedName name="molw1">#REF!</definedName>
    <definedName name="molw2">#REF!</definedName>
    <definedName name="molw3">#REF!</definedName>
    <definedName name="molw4">#REF!</definedName>
    <definedName name="molw5">#REF!</definedName>
    <definedName name="Mom">#REF!</definedName>
    <definedName name="Mom_">#REF!</definedName>
    <definedName name="MONEDAS">#REF!</definedName>
    <definedName name="Monetary_Precision">#REF!</definedName>
    <definedName name="MONEY">#REF!,#REF!</definedName>
    <definedName name="MONTH_CONDITION">#REF!</definedName>
    <definedName name="MONTH_DETAILS">#REF!</definedName>
    <definedName name="Months">#REF!</definedName>
    <definedName name="MontlyPercentCompletion">#REF!</definedName>
    <definedName name="mopmopmop" localSheetId="26" hidden="1">{#N/A,#N/A,FALSE,"VARIATIONS";#N/A,#N/A,FALSE,"BUDGET";#N/A,#N/A,FALSE,"CIVIL QNTY VAR";#N/A,#N/A,FALSE,"SUMMARY";#N/A,#N/A,FALSE,"MATERIAL VAR"}</definedName>
    <definedName name="mopmopmop" localSheetId="6" hidden="1">{#N/A,#N/A,FALSE,"VARIATIONS";#N/A,#N/A,FALSE,"BUDGET";#N/A,#N/A,FALSE,"CIVIL QNTY VAR";#N/A,#N/A,FALSE,"SUMMARY";#N/A,#N/A,FALSE,"MATERIAL VAR"}</definedName>
    <definedName name="mopmopmop" localSheetId="5" hidden="1">{#N/A,#N/A,FALSE,"VARIATIONS";#N/A,#N/A,FALSE,"BUDGET";#N/A,#N/A,FALSE,"CIVIL QNTY VAR";#N/A,#N/A,FALSE,"SUMMARY";#N/A,#N/A,FALSE,"MATERIAL VAR"}</definedName>
    <definedName name="mopmopmop" hidden="1">{#N/A,#N/A,FALSE,"VARIATIONS";#N/A,#N/A,FALSE,"BUDGET";#N/A,#N/A,FALSE,"CIVIL QNTY VAR";#N/A,#N/A,FALSE,"SUMMARY";#N/A,#N/A,FALSE,"MATERIAL VAR"}</definedName>
    <definedName name="mp" localSheetId="26" hidden="1">{"'Typical Costs Estimates'!$C$158:$H$161"}</definedName>
    <definedName name="mp" localSheetId="6" hidden="1">{"'Typical Costs Estimates'!$C$158:$H$161"}</definedName>
    <definedName name="mp" localSheetId="5" hidden="1">{"'Typical Costs Estimates'!$C$158:$H$161"}</definedName>
    <definedName name="mp" hidden="1">{"'Typical Costs Estimates'!$C$158:$H$161"}</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F">#REF!</definedName>
    <definedName name="mpm" localSheetId="26" hidden="1">{"'Typical Costs Estimates'!$C$158:$H$161"}</definedName>
    <definedName name="mpm" localSheetId="6" hidden="1">{"'Typical Costs Estimates'!$C$158:$H$161"}</definedName>
    <definedName name="mpm" localSheetId="5" hidden="1">{"'Typical Costs Estimates'!$C$158:$H$161"}</definedName>
    <definedName name="mpm" hidden="1">{"'Typical Costs Estimates'!$C$158:$H$161"}</definedName>
    <definedName name="mrf">#REF!</definedName>
    <definedName name="mrf_17">#REF!</definedName>
    <definedName name="Ms">#REF!</definedName>
    <definedName name="MS_LADDER">NA()</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a" localSheetId="26" hidden="1">{"Daily Survey Report",#N/A,FALSE,"Daily"}</definedName>
    <definedName name="msa" localSheetId="6" hidden="1">{"Daily Survey Report",#N/A,FALSE,"Daily"}</definedName>
    <definedName name="msa" localSheetId="5" hidden="1">{"Daily Survey Report",#N/A,FALSE,"Daily"}</definedName>
    <definedName name="msa" hidden="1">{"Daily Survey Report",#N/A,FALSE,"Daily"}</definedName>
    <definedName name="msbars" localSheetId="26">NA()</definedName>
    <definedName name="msbars" localSheetId="6">NA()</definedName>
    <definedName name="msbars" localSheetId="5">NA()</definedName>
    <definedName name="msbars">#REF!</definedName>
    <definedName name="msbars_1">"#REF!"</definedName>
    <definedName name="msbars_12">"$#REF!.#REF!#REF!"</definedName>
    <definedName name="mscaper" localSheetId="26">#REF!</definedName>
    <definedName name="mscaper" localSheetId="6">#REF!</definedName>
    <definedName name="mscaper" localSheetId="5">#REF!</definedName>
    <definedName name="mscaper">[11]Machinery!#REF!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ls">#REF!</definedName>
    <definedName name="msraju" localSheetId="5">{"'Sheet1'!$A$4386:$N$4591"}</definedName>
    <definedName name="msraju">{"'Sheet1'!$A$4386:$N$4591"}</definedName>
    <definedName name="mss">NA()</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ave">#REF!</definedName>
    <definedName name="mssnhwithlead">#REF!</definedName>
    <definedName name="msspcc">#REF!</definedName>
    <definedName name="msspccwithlead">#REF!</definedName>
    <definedName name="mssplant">#REF!</definedName>
    <definedName name="mssplantrate">#REF!</definedName>
    <definedName name="mssroad">#REF!</definedName>
    <definedName name="msteel">#REF!</definedName>
    <definedName name="MTB">#REF!</definedName>
    <definedName name="MTB_1">#REF!</definedName>
    <definedName name="MTB_A">#REF!</definedName>
    <definedName name="mu">110</definedName>
    <definedName name="mub">#REF!</definedName>
    <definedName name="Mulimit">#REF!</definedName>
    <definedName name="MULT">#REF!</definedName>
    <definedName name="Multiplier">#REF!</definedName>
    <definedName name="Multiplier1">#REF!</definedName>
    <definedName name="MUNION">#REF!</definedName>
    <definedName name="MUNON">#REF!</definedName>
    <definedName name="Muram" localSheetId="26">NA()</definedName>
    <definedName name="Muram" localSheetId="6">NA()</definedName>
    <definedName name="Muram" localSheetId="5">NA()</definedName>
    <definedName name="Muram">#REF!</definedName>
    <definedName name="Muram_1">"#REF!"</definedName>
    <definedName name="Muram_12">"$#REF!.#REF!#REF!"</definedName>
    <definedName name="Muram_7">"#REF!"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#REF!</definedName>
    <definedName name="muramnh">#REF!</definedName>
    <definedName name="MUTP">#REF!</definedName>
    <definedName name="mvecc">#REF!</definedName>
    <definedName name="mvecc_17">#REF!</definedName>
    <definedName name="mvwt">#REF!</definedName>
    <definedName name="mvwt_17">#REF!</definedName>
    <definedName name="MW">#REF!</definedName>
    <definedName name="mwls">#REF!</definedName>
    <definedName name="MX">#REF!</definedName>
    <definedName name="Mx_Pesos">#REF!</definedName>
    <definedName name="MXX">#REF!</definedName>
    <definedName name="MYY">#REF!</definedName>
    <definedName name="MZ">#REF!</definedName>
    <definedName name="N" localSheetId="26">#REF!</definedName>
    <definedName name="N" localSheetId="6">#REF!</definedName>
    <definedName name="N" localSheetId="5">#REF!</definedName>
    <definedName name="N">[6]PROCTOR!#REF!</definedName>
    <definedName name="n_">#REF!</definedName>
    <definedName name="N___0">#REF!</definedName>
    <definedName name="N___13">#REF!</definedName>
    <definedName name="n_1">"'file:///C:/Documents%20and%20Settings/viral.soni/Desktop/Sanghi/Sanghi%20quotes%20&amp;%20policies/Insurance%20Policies%20Sanghi.xls'#$KSPL.$A$1"</definedName>
    <definedName name="n_2">"'file:///C:/Documents%20and%20Settings/viral.soni/Desktop/Sanghi/Sanghi%20quotes%20&amp;%20policies/Insurance%20Policies%20Sanghi.xls'#$KSPL.$A$1"</definedName>
    <definedName name="n_3">"'file:///C:/Documents%20and%20Settings/viral.soni/Desktop/Sanghi/Sanghi%20quotes%20&amp;%20policies/Insurance%20Policies%20Sanghi.xls'#$KSPL.$A$1"</definedName>
    <definedName name="n_7">"'file:///C:/Documents%20and%20Settings/viral.soni/Desktop/Sanghi/Sanghi%20quotes%20&amp;%20policies/Insurance%20Policies%20Sanghi.xls'#$KSPL.$A$1"</definedName>
    <definedName name="n_deff">#REF!</definedName>
    <definedName name="N_x_64">#REF!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bPier">#REF!</definedName>
    <definedName name="nAbPierCap">#REF!</definedName>
    <definedName name="nAbPile">#REF!</definedName>
    <definedName name="nAbPileCap">#REF!</definedName>
    <definedName name="NAGTB">#REF!</definedName>
    <definedName name="Name">#REF!</definedName>
    <definedName name="NameList">OFFSET(#REF!,0,0,COUNTA(#REF!)-1,1)</definedName>
    <definedName name="NAMELOOK">#REF!</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N" localSheetId="5">{"'Bill No. 7'!$A$1:$G$32"}</definedName>
    <definedName name="NAN">{"'Bill No. 7'!$A$1:$G$32"}</definedName>
    <definedName name="nana" localSheetId="26" hidden="1">{#N/A,#N/A,FALSE,"VARIATIONS";#N/A,#N/A,FALSE,"BUDGET";#N/A,#N/A,FALSE,"CIVIL QNTY VAR";#N/A,#N/A,FALSE,"SUMMARY";#N/A,#N/A,FALSE,"MATERIAL VAR"}</definedName>
    <definedName name="nana" localSheetId="6" hidden="1">{#N/A,#N/A,FALSE,"VARIATIONS";#N/A,#N/A,FALSE,"BUDGET";#N/A,#N/A,FALSE,"CIVIL QNTY VAR";#N/A,#N/A,FALSE,"SUMMARY";#N/A,#N/A,FALSE,"MATERIAL VAR"}</definedName>
    <definedName name="nana" localSheetId="5" hidden="1">{#N/A,#N/A,FALSE,"VARIATIONS";#N/A,#N/A,FALSE,"BUDGET";#N/A,#N/A,FALSE,"CIVIL QNTY VAR";#N/A,#N/A,FALSE,"SUMMARY";#N/A,#N/A,FALSE,"MATERIAL VAR"}</definedName>
    <definedName name="nana" hidden="1">{#N/A,#N/A,FALSE,"VARIATIONS";#N/A,#N/A,FALSE,"BUDGET";#N/A,#N/A,FALSE,"CIVIL QNTY VAR";#N/A,#N/A,FALSE,"SUMMARY";#N/A,#N/A,FALSE,"MATERIAL VAR"}</definedName>
    <definedName name="nare" localSheetId="26">NA()</definedName>
    <definedName name="nare" localSheetId="6">NA()</definedName>
    <definedName name="nare" localSheetId="5">NA()</definedName>
    <definedName name="nare" hidden="1">{"Execavation",#N/A,FALSE,"furniture (employer)"}</definedName>
    <definedName name="NAVALLANA">#REF!</definedName>
    <definedName name="Naxk7">#REF!</definedName>
    <definedName name="NBFC">#REF!</definedName>
    <definedName name="Nbp">#REF!</definedName>
    <definedName name="Nc">#REF!</definedName>
    <definedName name="NcIS">#REF!</definedName>
    <definedName name="ndcloe" localSheetId="26" hidden="1">{#N/A,#N/A,FALSE,"VARIATIONS";#N/A,#N/A,FALSE,"BUDGET";#N/A,#N/A,FALSE,"CIVIL QNTY VAR";#N/A,#N/A,FALSE,"SUMMARY";#N/A,#N/A,FALSE,"MATERIAL VAR"}</definedName>
    <definedName name="ndcloe" localSheetId="6" hidden="1">{#N/A,#N/A,FALSE,"VARIATIONS";#N/A,#N/A,FALSE,"BUDGET";#N/A,#N/A,FALSE,"CIVIL QNTY VAR";#N/A,#N/A,FALSE,"SUMMARY";#N/A,#N/A,FALSE,"MATERIAL VAR"}</definedName>
    <definedName name="ndcloe" localSheetId="5" hidden="1">{#N/A,#N/A,FALSE,"VARIATIONS";#N/A,#N/A,FALSE,"BUDGET";#N/A,#N/A,FALSE,"CIVIL QNTY VAR";#N/A,#N/A,FALSE,"SUMMARY";#N/A,#N/A,FALSE,"MATERIAL VAR"}</definedName>
    <definedName name="ndcloe" hidden="1">{#N/A,#N/A,FALSE,"VARIATIONS";#N/A,#N/A,FALSE,"BUDGET";#N/A,#N/A,FALSE,"CIVIL QNTY VAR";#N/A,#N/A,FALSE,"SUMMARY";#N/A,#N/A,FALSE,"MATERIAL VAR"}</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ee" localSheetId="26" hidden="1">{"'Bill No. 7'!$A$1:$G$32"}</definedName>
    <definedName name="nee" localSheetId="6" hidden="1">{"'Bill No. 7'!$A$1:$G$32"}</definedName>
    <definedName name="nee" localSheetId="5" hidden="1">{"'Bill No. 7'!$A$1:$G$32"}</definedName>
    <definedName name="nee" hidden="1">{"'Bill No. 7'!$A$1:$G$32"}</definedName>
    <definedName name="neehar" localSheetId="26" hidden="1">{"'Bill No. 7'!$A$1:$G$32"}</definedName>
    <definedName name="neehar" localSheetId="6" hidden="1">{"'Bill No. 7'!$A$1:$G$32"}</definedName>
    <definedName name="neehar" localSheetId="5" hidden="1">{"'Bill No. 7'!$A$1:$G$32"}</definedName>
    <definedName name="neehar" hidden="1">{"'Bill No. 7'!$A$1:$G$32"}</definedName>
    <definedName name="neoprene">#REF!</definedName>
    <definedName name="neoprene_1">"#REF!"</definedName>
    <definedName name="neoprene_12">"$#REF!.#REF!#REF!"</definedName>
    <definedName name="neoprene_7">"#REF!"</definedName>
    <definedName name="neoprene_8">"#REF!"</definedName>
    <definedName name="neoprinbearing" localSheetId="26">NA()</definedName>
    <definedName name="neoprinbearing" localSheetId="6">NA()</definedName>
    <definedName name="neoprinbearing" localSheetId="5">NA()</definedName>
    <definedName name="neoprinbearing">#REF!</definedName>
    <definedName name="neoprinbearing_1">"#REF!"</definedName>
    <definedName name="neoprinbearing_12">"$#REF!.#REF!#REF!"</definedName>
    <definedName name="neoprinbearing_7">"#REF!"</definedName>
    <definedName name="neoprinbearing_8">"#REF!"</definedName>
    <definedName name="neroj" localSheetId="26" hidden="1">{"'Bill No. 7'!$A$1:$G$32"}</definedName>
    <definedName name="neroj" localSheetId="6" hidden="1">{"'Bill No. 7'!$A$1:$G$32"}</definedName>
    <definedName name="neroj" localSheetId="5" hidden="1">{"'Bill No. 7'!$A$1:$G$32"}</definedName>
    <definedName name="neroj" hidden="1">{"'Bill No. 7'!$A$1:$G$32"}</definedName>
    <definedName name="Net_Final_for_A__B__Extd_basement">#REF!</definedName>
    <definedName name="Net_Final_for_A__B__Extd_basement_17">#REF!</definedName>
    <definedName name="Net_Length_of_Allapuza_Bypass">#REF!</definedName>
    <definedName name="Net_Length_of_Four_Lane">#REF!</definedName>
    <definedName name="Net_Length_Of_Widening">#REF!</definedName>
    <definedName name="new" localSheetId="26" hidden="1">{"'Bill No. 7'!$A$1:$G$32"}</definedName>
    <definedName name="new" localSheetId="6" hidden="1">{"'Bill No. 7'!$A$1:$G$32"}</definedName>
    <definedName name="new" localSheetId="5" hidden="1">{"'Bill No. 7'!$A$1:$G$32"}</definedName>
    <definedName name="new" hidden="1">{"'Bill No. 7'!$A$1:$G$32"}</definedName>
    <definedName name="new_1" localSheetId="26" hidden="1">{"'Bill No. 7'!$A$1:$G$32"}</definedName>
    <definedName name="new_1" localSheetId="6" hidden="1">{"'Bill No. 7'!$A$1:$G$32"}</definedName>
    <definedName name="new_1" localSheetId="5" hidden="1">{"'Bill No. 7'!$A$1:$G$32"}</definedName>
    <definedName name="new_1" hidden="1">{"'Bill No. 7'!$A$1:$G$32"}</definedName>
    <definedName name="new_2" localSheetId="26" hidden="1">{"'Bill No. 7'!$A$1:$G$32"}</definedName>
    <definedName name="new_2" localSheetId="6" hidden="1">{"'Bill No. 7'!$A$1:$G$32"}</definedName>
    <definedName name="new_2" localSheetId="5" hidden="1">{"'Bill No. 7'!$A$1:$G$32"}</definedName>
    <definedName name="new_2" hidden="1">{"'Bill No. 7'!$A$1:$G$32"}</definedName>
    <definedName name="new_3" localSheetId="26" hidden="1">{"'Bill No. 7'!$A$1:$G$32"}</definedName>
    <definedName name="new_3" localSheetId="6" hidden="1">{"'Bill No. 7'!$A$1:$G$32"}</definedName>
    <definedName name="new_3" localSheetId="5" hidden="1">{"'Bill No. 7'!$A$1:$G$32"}</definedName>
    <definedName name="new_3" hidden="1">{"'Bill No. 7'!$A$1:$G$32"}</definedName>
    <definedName name="new_7">#REF!</definedName>
    <definedName name="new_8">#REF!</definedName>
    <definedName name="new_9">#REF!</definedName>
    <definedName name="New_B" hidden="1">{"form-D1",#N/A,FALSE,"FORM-D1";"form-D1_amt",#N/A,FALSE,"FORM-D1"}</definedName>
    <definedName name="NEW_COLUMN_3">#REF!</definedName>
    <definedName name="newB">#REF!</definedName>
    <definedName name="NewC" hidden="1">{"form-D1",#N/A,FALSE,"FORM-D1";"form-D1_amt",#N/A,FALSE,"FORM-D1"}</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 hidden="1">{#N/A,#N/A,FALSE,"CCTV"}</definedName>
    <definedName name="NEXTNET">#REF!</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HAI" hidden="1">{"form-D1",#N/A,FALSE,"FORM-D1";"form-D1_amt",#N/A,FALSE,"FORM-D1"}</definedName>
    <definedName name="ni" localSheetId="26">#REF!</definedName>
    <definedName name="ni" localSheetId="6">#REF!</definedName>
    <definedName name="ni" localSheetId="5">#REF!</definedName>
    <definedName name="ni" hidden="1">{#N/A,#N/A,FALSE,"VARIATIONS";#N/A,#N/A,FALSE,"BUDGET";#N/A,#N/A,FALSE,"CIVIL QNTY VAR";#N/A,#N/A,FALSE,"SUMMARY";#N/A,#N/A,FALSE,"MATERIAL VAR"}</definedName>
    <definedName name="NINI">#REF!</definedName>
    <definedName name="NIT">#N/A</definedName>
    <definedName name="NiveauRisques">#REF!</definedName>
    <definedName name="njkfdnc" localSheetId="26" hidden="1">{#N/A,#N/A,FALSE,"VARIATIONS";#N/A,#N/A,FALSE,"BUDGET";#N/A,#N/A,FALSE,"CIVIL QNTY VAR";#N/A,#N/A,FALSE,"SUMMARY";#N/A,#N/A,FALSE,"MATERIAL VAR"}</definedName>
    <definedName name="njkfdnc" localSheetId="6" hidden="1">{#N/A,#N/A,FALSE,"VARIATIONS";#N/A,#N/A,FALSE,"BUDGET";#N/A,#N/A,FALSE,"CIVIL QNTY VAR";#N/A,#N/A,FALSE,"SUMMARY";#N/A,#N/A,FALSE,"MATERIAL VAR"}</definedName>
    <definedName name="njkfdnc" localSheetId="5" hidden="1">{#N/A,#N/A,FALSE,"VARIATIONS";#N/A,#N/A,FALSE,"BUDGET";#N/A,#N/A,FALSE,"CIVIL QNTY VAR";#N/A,#N/A,FALSE,"SUMMARY";#N/A,#N/A,FALSE,"MATERIAL VAR"}</definedName>
    <definedName name="njkfdnc" hidden="1">{#N/A,#N/A,FALSE,"VARIATIONS";#N/A,#N/A,FALSE,"BUDGET";#N/A,#N/A,FALSE,"CIVIL QNTY VAR";#N/A,#N/A,FALSE,"SUMMARY";#N/A,#N/A,FALSE,"MATERIAL VAR"}</definedName>
    <definedName name="njwcodnw" localSheetId="26" hidden="1">{#N/A,#N/A,FALSE,"VARIATIONS";#N/A,#N/A,FALSE,"BUDGET";#N/A,#N/A,FALSE,"CIVIL QNTY VAR";#N/A,#N/A,FALSE,"SUMMARY";#N/A,#N/A,FALSE,"MATERIAL VAR"}</definedName>
    <definedName name="njwcodnw" localSheetId="6" hidden="1">{#N/A,#N/A,FALSE,"VARIATIONS";#N/A,#N/A,FALSE,"BUDGET";#N/A,#N/A,FALSE,"CIVIL QNTY VAR";#N/A,#N/A,FALSE,"SUMMARY";#N/A,#N/A,FALSE,"MATERIAL VAR"}</definedName>
    <definedName name="njwcodnw" localSheetId="5" hidden="1">{#N/A,#N/A,FALSE,"VARIATIONS";#N/A,#N/A,FALSE,"BUDGET";#N/A,#N/A,FALSE,"CIVIL QNTY VAR";#N/A,#N/A,FALSE,"SUMMARY";#N/A,#N/A,FALSE,"MATERIAL VAR"}</definedName>
    <definedName name="njwcodnw" hidden="1">{#N/A,#N/A,FALSE,"VARIATIONS";#N/A,#N/A,FALSE,"BUDGET";#N/A,#N/A,FALSE,"CIVIL QNTY VAR";#N/A,#N/A,FALSE,"SUMMARY";#N/A,#N/A,FALSE,"MATERIAL VAR"}</definedName>
    <definedName name="NKEL">#REF!</definedName>
    <definedName name="nl">#REF!</definedName>
    <definedName name="NLG">#REF!</definedName>
    <definedName name="NLGMONTH">#REF!</definedName>
    <definedName name="NMASC1" localSheetId="5">{"'Sheet1'!$A$4386:$N$4591"}</definedName>
    <definedName name="NMASC1">{"'Sheet1'!$A$4386:$N$4591"}</definedName>
    <definedName name="nmk">#REF!</definedName>
    <definedName name="NN">#REF!</definedName>
    <definedName name="NN___0">#REF!</definedName>
    <definedName name="NN___13">#REF!</definedName>
    <definedName name="nnjbhjdbfhj">#REF!</definedName>
    <definedName name="nn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dkdl" hidden="1">{"Execavation",#N/A,FALSE,"furniture (employer)"}</definedName>
    <definedName name="nnnjhnn">#REF!</definedName>
    <definedName name="nnnnnnnnnn" localSheetId="26" hidden="1">{#N/A,#N/A,FALSE,"Status of Projects";#N/A,#N/A,FALSE,"CEA-TEC";#N/A,#N/A,FALSE,"U-Constr.";#N/A,#N/A,FALSE,"summary";#N/A,#N/A,FALSE,"PPP-3 yrs"}</definedName>
    <definedName name="nnnnnnnnnn" localSheetId="6" hidden="1">{#N/A,#N/A,FALSE,"Status of Projects";#N/A,#N/A,FALSE,"CEA-TEC";#N/A,#N/A,FALSE,"U-Constr.";#N/A,#N/A,FALSE,"summary";#N/A,#N/A,FALSE,"PPP-3 yrs"}</definedName>
    <definedName name="nnnnnnnnnn" localSheetId="5" hidden="1">{#N/A,#N/A,FALSE,"Status of Projects";#N/A,#N/A,FALSE,"CEA-TEC";#N/A,#N/A,FALSE,"U-Constr.";#N/A,#N/A,FALSE,"summary";#N/A,#N/A,FALSE,"PPP-3 yrs"}</definedName>
    <definedName name="nnnnnnnnnn" hidden="1">{#N/A,#N/A,FALSE,"Status of Projects";#N/A,#N/A,FALSE,"CEA-TEC";#N/A,#N/A,FALSE,"U-Constr.";#N/A,#N/A,FALSE,"summary";#N/A,#N/A,FALSE,"PPP-3 yrs"}</definedName>
    <definedName name="no">#REF!</definedName>
    <definedName name="Nº">#REF!</definedName>
    <definedName name="no.delinators">#REF!</definedName>
    <definedName name="No_of_bearings">"$#REF!.$#REF!$55"</definedName>
    <definedName name="No_of_lanes_in_toll_plaza">#REF!</definedName>
    <definedName name="No_of_machine_required">#REF!</definedName>
    <definedName name="No_sec">#REF!</definedName>
    <definedName name="No0">#REF!</definedName>
    <definedName name="nobeam">#REF!</definedName>
    <definedName name="nocable1">#REF!</definedName>
    <definedName name="nocable2">#REF!</definedName>
    <definedName name="NOCABLE3">#REF!</definedName>
    <definedName name="Nocg">#REF!</definedName>
    <definedName name="noConcTP1">#REF!</definedName>
    <definedName name="NoconcTP2">#REF!</definedName>
    <definedName name="nocrbracings_DIA">#REF!</definedName>
    <definedName name="nocrbracings_DIA10">#REF!</definedName>
    <definedName name="nocrbracings_DIA13">#REF!</definedName>
    <definedName name="nocrbracings_ST">#REF!</definedName>
    <definedName name="nocrbracings_ST10">#REF!</definedName>
    <definedName name="nocrbracings_ST13">#REF!</definedName>
    <definedName name="nocs">25</definedName>
    <definedName name="Nomg">#REF!</definedName>
    <definedName name="nopl">#REF!</definedName>
    <definedName name="nopl_7">#REF!</definedName>
    <definedName name="nopl_8">#REF!</definedName>
    <definedName name="nopl_9">#REF!</definedName>
    <definedName name="noplgirders_10">#REF!</definedName>
    <definedName name="noplgirders_13">#REF!</definedName>
    <definedName name="noplgirders_24">#REF!</definedName>
    <definedName name="NormalTaper">#REF!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NA()</definedName>
    <definedName name="NOSING_TANDURBLUE_1">"#REF!"</definedName>
    <definedName name="NOSING_TANDURBLUE_12">"$#REF!.#REF!#REF!"</definedName>
    <definedName name="NOSW" localSheetId="5">{"'Sheet1'!$A$4386:$N$4591"}</definedName>
    <definedName name="NOSW">{"'Sheet1'!$A$4386:$N$4591"}</definedName>
    <definedName name="NOTE_2">#REF!</definedName>
    <definedName name="NOTE_3">#REF!</definedName>
    <definedName name="NOTE_4">#REF!</definedName>
    <definedName name="nothing" localSheetId="26">NA()</definedName>
    <definedName name="nothing" localSheetId="6">NA()</definedName>
    <definedName name="nothing" localSheetId="5">NA()</definedName>
    <definedName name="nothing">#REF!</definedName>
    <definedName name="nothing_1">"#REF!"</definedName>
    <definedName name="nothing_12">"$#REF!.#REF!#REF!"</definedName>
    <definedName name="notr">#REF!</definedName>
    <definedName name="np">#REF!</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 localSheetId="26">NA()</definedName>
    <definedName name="NP3HP450" localSheetId="6">NA()</definedName>
    <definedName name="NP3HP450" localSheetId="5">NA()</definedName>
    <definedName name="NP3HP450">#REF!</definedName>
    <definedName name="NP3HP450_1">"#REF!"</definedName>
    <definedName name="NP3HP450_12">"$#REF!.#REF!#REF!"</definedName>
    <definedName name="NP3HP600" localSheetId="26">NA()</definedName>
    <definedName name="NP3HP600" localSheetId="6">NA()</definedName>
    <definedName name="NP3HP600" localSheetId="5">NA()</definedName>
    <definedName name="NP3HP600">#REF!</definedName>
    <definedName name="NP3HP600_1">"#REF!"</definedName>
    <definedName name="NP3HP600_12">"$#REF!.#REF!#REF!"</definedName>
    <definedName name="NP3HP750" localSheetId="26">NA()</definedName>
    <definedName name="NP3HP750" localSheetId="6">NA()</definedName>
    <definedName name="NP3HP750" localSheetId="5">NA()</definedName>
    <definedName name="NP3HP750">#REF!</definedName>
    <definedName name="NP3HP750_1">"#REF!"</definedName>
    <definedName name="NP3HP750_12">"$#REF!.#REF!#REF!"</definedName>
    <definedName name="np3humepipe600" localSheetId="26">NA()</definedName>
    <definedName name="np3humepipe600" localSheetId="6">NA()</definedName>
    <definedName name="np3humepipe600" localSheetId="5">NA()</definedName>
    <definedName name="np3humepipe600">#REF!</definedName>
    <definedName name="np3humepipe600_1">"#REF!"</definedName>
    <definedName name="np3humepipe600_12">"$#REF!.#REF!#REF!"</definedName>
    <definedName name="np3humepipe750" localSheetId="26">NA()</definedName>
    <definedName name="np3humepipe750" localSheetId="6">NA()</definedName>
    <definedName name="np3humepipe750" localSheetId="5">NA()</definedName>
    <definedName name="np3humepipe750">#REF!</definedName>
    <definedName name="np3humepipe750_1">"#REF!"</definedName>
    <definedName name="np3humepipe750_12">"$#REF!.#REF!#REF!"</definedName>
    <definedName name="np4.1000">#REF!</definedName>
    <definedName name="np4.1000pcc">#REF!</definedName>
    <definedName name="np4.1200">#REF!</definedName>
    <definedName name="np4.300">#REF!</definedName>
    <definedName name="np4.450">#REF!</definedName>
    <definedName name="np4.600">#REF!</definedName>
    <definedName name="np4.9">#REF!</definedName>
    <definedName name="np4.900">#REF!</definedName>
    <definedName name="np4.900pcc">#REF!</definedName>
    <definedName name="np41000nh">#REF!</definedName>
    <definedName name="np41000pcc">#REF!</definedName>
    <definedName name="np41200nh">#REF!</definedName>
    <definedName name="np41200pcc">#REF!</definedName>
    <definedName name="np4300pcc">#REF!</definedName>
    <definedName name="np4450nh">#REF!</definedName>
    <definedName name="np4450pcc">#REF!</definedName>
    <definedName name="np4600nh">#REF!</definedName>
    <definedName name="np4600pcc">#REF!</definedName>
    <definedName name="np4900nh">#REF!</definedName>
    <definedName name="np4900pcc">#REF!</definedName>
    <definedName name="NP4Hume1.2" localSheetId="26">NA()</definedName>
    <definedName name="NP4Hume1.2" localSheetId="6">NA()</definedName>
    <definedName name="NP4Hume1.2" localSheetId="5">NA()</definedName>
    <definedName name="NP4Hume1.2">#REF!</definedName>
    <definedName name="NP4Hume1.2_1">"#REF!"</definedName>
    <definedName name="NP4Hume1.2_12">"$#REF!.#REF!#REF!"</definedName>
    <definedName name="NP4Hume1000" localSheetId="26">NA()</definedName>
    <definedName name="NP4Hume1000" localSheetId="6">NA()</definedName>
    <definedName name="NP4Hume1000" localSheetId="5">NA()</definedName>
    <definedName name="NP4Hume1000">#REF!</definedName>
    <definedName name="NP4Hume1000_1">"#REF!"</definedName>
    <definedName name="NP4Hume1000_12">"$#REF!.#REF!#REF!"</definedName>
    <definedName name="NP4Hume1200" localSheetId="26">NA()</definedName>
    <definedName name="NP4Hume1200" localSheetId="6">NA()</definedName>
    <definedName name="NP4Hume1200" localSheetId="5">NA()</definedName>
    <definedName name="NP4Hume1200">#REF!</definedName>
    <definedName name="NP4Hume1200_1">"#REF!"</definedName>
    <definedName name="NP4Hume1200_12">"$#REF!.#REF!#REF!"</definedName>
    <definedName name="np4hume300">#REF!</definedName>
    <definedName name="np4hume450">#REF!</definedName>
    <definedName name="NP4Hume600" localSheetId="26">NA()</definedName>
    <definedName name="NP4Hume600" localSheetId="6">NA()</definedName>
    <definedName name="NP4Hume600" localSheetId="5">NA()</definedName>
    <definedName name="NP4Hume600">#REF!</definedName>
    <definedName name="NP4Hume600_1">"#REF!"</definedName>
    <definedName name="NP4Hume600_12">"$#REF!.#REF!#REF!"</definedName>
    <definedName name="NP4Hume900" localSheetId="26">NA()</definedName>
    <definedName name="NP4Hume900" localSheetId="6">NA()</definedName>
    <definedName name="NP4Hume900" localSheetId="5">NA()</definedName>
    <definedName name="NP4Hume900">#REF!</definedName>
    <definedName name="NP4Hume900_1">"#REF!"</definedName>
    <definedName name="NP4Hume900_12">"$#REF!.#REF!#REF!"</definedName>
    <definedName name="npa">#REF!</definedName>
    <definedName name="nPier">#REF!</definedName>
    <definedName name="nPierCap">#REF!</definedName>
    <definedName name="nPierPile">#REF!</definedName>
    <definedName name="nPierPileCap">#REF!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qq">#REF!</definedName>
    <definedName name="NrI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L">#REF!</definedName>
    <definedName name="Nsm">#REF!</definedName>
    <definedName name="nss" hidden="1">{#N/A,#N/A,FALSE,"consu_cover";#N/A,#N/A,FALSE,"consu_strategy";#N/A,#N/A,FALSE,"consu_flow";#N/A,#N/A,FALSE,"Summary_reqmt";#N/A,#N/A,FALSE,"field_ppg";#N/A,#N/A,FALSE,"ppg_shop";#N/A,#N/A,FALSE,"strl";#N/A,#N/A,FALSE,"tankages";#N/A,#N/A,FALSE,"gases"}</definedName>
    <definedName name="NSSR1" localSheetId="26">NA()</definedName>
    <definedName name="NSSR1" localSheetId="6">NA()</definedName>
    <definedName name="NSSR1" localSheetId="5">NA()</definedName>
    <definedName name="NSSR1">#REF!</definedName>
    <definedName name="NSSR1_1">"#REF!"</definedName>
    <definedName name="NSSR1_12">"$#REF!.#REF!#REF!"</definedName>
    <definedName name="NSSR10" localSheetId="26">NA()</definedName>
    <definedName name="NSSR10" localSheetId="6">NA()</definedName>
    <definedName name="NSSR10" localSheetId="5">NA()</definedName>
    <definedName name="NSSR10">#REF!</definedName>
    <definedName name="NSSR10_1">"#REF!"</definedName>
    <definedName name="NSSR10_12">"$#REF!.#REF!#REF!"</definedName>
    <definedName name="NSSR100" localSheetId="26">NA()</definedName>
    <definedName name="NSSR100" localSheetId="6">NA()</definedName>
    <definedName name="NSSR100" localSheetId="5">NA()</definedName>
    <definedName name="NSSR100">#REF!</definedName>
    <definedName name="NSSR100_1">"#REF!"</definedName>
    <definedName name="NSSR100_12">"$#REF!.#REF!#REF!"</definedName>
    <definedName name="NSSR101" localSheetId="26">NA()</definedName>
    <definedName name="NSSR101" localSheetId="6">NA()</definedName>
    <definedName name="NSSR101" localSheetId="5">NA()</definedName>
    <definedName name="NSSR101">#REF!</definedName>
    <definedName name="NSSR101_1">"#REF!"</definedName>
    <definedName name="NSSR101_12">"$#REF!.#REF!#REF!"</definedName>
    <definedName name="NSSR102" localSheetId="26">NA()</definedName>
    <definedName name="NSSR102" localSheetId="6">NA()</definedName>
    <definedName name="NSSR102" localSheetId="5">NA()</definedName>
    <definedName name="NSSR102">#REF!</definedName>
    <definedName name="NSSR102_1">"#REF!"</definedName>
    <definedName name="NSSR102_12">"$#REF!.#REF!#REF!"</definedName>
    <definedName name="NSSR103" localSheetId="26">NA()</definedName>
    <definedName name="NSSR103" localSheetId="6">NA()</definedName>
    <definedName name="NSSR103" localSheetId="5">NA()</definedName>
    <definedName name="NSSR103">#REF!</definedName>
    <definedName name="NSSR103_1">"#REF!"</definedName>
    <definedName name="NSSR103_12">"$#REF!.#REF!#REF!"</definedName>
    <definedName name="NSSR104" localSheetId="26">NA()</definedName>
    <definedName name="NSSR104" localSheetId="6">NA()</definedName>
    <definedName name="NSSR104" localSheetId="5">NA()</definedName>
    <definedName name="NSSR104">#REF!</definedName>
    <definedName name="NSSR104_1">"#REF!"</definedName>
    <definedName name="NSSR104_12">"$#REF!.#REF!#REF!"</definedName>
    <definedName name="NSSR105" localSheetId="26">NA()</definedName>
    <definedName name="NSSR105" localSheetId="6">NA()</definedName>
    <definedName name="NSSR105" localSheetId="5">NA()</definedName>
    <definedName name="NSSR105">#REF!</definedName>
    <definedName name="NSSR105_1">"#REF!"</definedName>
    <definedName name="NSSR105_12">"$#REF!.#REF!#REF!"</definedName>
    <definedName name="NSSR106" localSheetId="26">NA()</definedName>
    <definedName name="NSSR106" localSheetId="6">NA()</definedName>
    <definedName name="NSSR106" localSheetId="5">NA()</definedName>
    <definedName name="NSSR106">#REF!</definedName>
    <definedName name="NSSR106_1">"#REF!"</definedName>
    <definedName name="NSSR106_12">"$#REF!.#REF!#REF!"</definedName>
    <definedName name="NSSR107" localSheetId="26">NA()</definedName>
    <definedName name="NSSR107" localSheetId="6">NA()</definedName>
    <definedName name="NSSR107" localSheetId="5">NA()</definedName>
    <definedName name="NSSR107">#REF!</definedName>
    <definedName name="NSSR107_1">"#REF!"</definedName>
    <definedName name="NSSR107_12">"$#REF!.#REF!#REF!"</definedName>
    <definedName name="NSSR108" localSheetId="26">NA()</definedName>
    <definedName name="NSSR108" localSheetId="6">NA()</definedName>
    <definedName name="NSSR108" localSheetId="5">NA()</definedName>
    <definedName name="NSSR108">#REF!</definedName>
    <definedName name="NSSR108_1">"#REF!"</definedName>
    <definedName name="NSSR108_12">"$#REF!.#REF!#REF!"</definedName>
    <definedName name="NSSR109" localSheetId="26">NA()</definedName>
    <definedName name="NSSR109" localSheetId="6">NA()</definedName>
    <definedName name="NSSR109" localSheetId="5">NA()</definedName>
    <definedName name="NSSR109">#REF!</definedName>
    <definedName name="NSSR109_1">"#REF!"</definedName>
    <definedName name="NSSR109_12">"$#REF!.#REF!#REF!"</definedName>
    <definedName name="NSSR11" localSheetId="26">NA()</definedName>
    <definedName name="NSSR11" localSheetId="6">NA()</definedName>
    <definedName name="NSSR11" localSheetId="5">NA()</definedName>
    <definedName name="NSSR11">#REF!</definedName>
    <definedName name="NSSR11_1">"#REF!"</definedName>
    <definedName name="NSSR11_12">"$#REF!.#REF!#REF!"</definedName>
    <definedName name="NSSR110" localSheetId="26">NA()</definedName>
    <definedName name="NSSR110" localSheetId="6">NA()</definedName>
    <definedName name="NSSR110" localSheetId="5">NA()</definedName>
    <definedName name="NSSR110">#REF!</definedName>
    <definedName name="NSSR110_1">"#REF!"</definedName>
    <definedName name="NSSR110_12">"$#REF!.#REF!#REF!"</definedName>
    <definedName name="NSSR111" localSheetId="26">NA()</definedName>
    <definedName name="NSSR111" localSheetId="6">NA()</definedName>
    <definedName name="NSSR111" localSheetId="5">NA()</definedName>
    <definedName name="NSSR111">#REF!</definedName>
    <definedName name="NSSR111_1">"#REF!"</definedName>
    <definedName name="NSSR111_12">"$#REF!.#REF!#REF!"</definedName>
    <definedName name="NSSR112" localSheetId="26">NA()</definedName>
    <definedName name="NSSR112" localSheetId="6">NA()</definedName>
    <definedName name="NSSR112" localSheetId="5">NA()</definedName>
    <definedName name="NSSR112">#REF!</definedName>
    <definedName name="NSSR112_1">"#REF!"</definedName>
    <definedName name="NSSR112_12">"$#REF!.#REF!#REF!"</definedName>
    <definedName name="NSSR113" localSheetId="26">NA()</definedName>
    <definedName name="NSSR113" localSheetId="6">NA()</definedName>
    <definedName name="NSSR113" localSheetId="5">NA()</definedName>
    <definedName name="NSSR113">#REF!</definedName>
    <definedName name="NSSR113_1">"#REF!"</definedName>
    <definedName name="NSSR113_12">"$#REF!.#REF!#REF!"</definedName>
    <definedName name="NSSR114" localSheetId="26">NA()</definedName>
    <definedName name="NSSR114" localSheetId="6">NA()</definedName>
    <definedName name="NSSR114" localSheetId="5">NA()</definedName>
    <definedName name="NSSR114">#REF!</definedName>
    <definedName name="NSSR114_1">"#REF!"</definedName>
    <definedName name="NSSR114_12">"$#REF!.#REF!#REF!"</definedName>
    <definedName name="NSSR115" localSheetId="26">NA()</definedName>
    <definedName name="NSSR115" localSheetId="6">NA()</definedName>
    <definedName name="NSSR115" localSheetId="5">NA()</definedName>
    <definedName name="NSSR115">#REF!</definedName>
    <definedName name="NSSR115_1">"#REF!"</definedName>
    <definedName name="NSSR115_12">"$#REF!.#REF!#REF!"</definedName>
    <definedName name="NSSR116" localSheetId="26">NA()</definedName>
    <definedName name="NSSR116" localSheetId="6">NA()</definedName>
    <definedName name="NSSR116" localSheetId="5">NA()</definedName>
    <definedName name="NSSR116">#REF!</definedName>
    <definedName name="NSSR116_1">"#REF!"</definedName>
    <definedName name="NSSR116_12">"$#REF!.#REF!#REF!"</definedName>
    <definedName name="NSSR117" localSheetId="26">NA()</definedName>
    <definedName name="NSSR117" localSheetId="6">NA()</definedName>
    <definedName name="NSSR117" localSheetId="5">NA()</definedName>
    <definedName name="NSSR117">#REF!</definedName>
    <definedName name="NSSR117_1">"#REF!"</definedName>
    <definedName name="NSSR117_12">"$#REF!.#REF!#REF!"</definedName>
    <definedName name="NSSR118" localSheetId="26">NA()</definedName>
    <definedName name="NSSR118" localSheetId="6">NA()</definedName>
    <definedName name="NSSR118" localSheetId="5">NA()</definedName>
    <definedName name="NSSR118">#REF!</definedName>
    <definedName name="NSSR118_1">"#REF!"</definedName>
    <definedName name="NSSR118_12">"$#REF!.#REF!#REF!"</definedName>
    <definedName name="NSSR119" localSheetId="26">NA()</definedName>
    <definedName name="NSSR119" localSheetId="6">NA()</definedName>
    <definedName name="NSSR119" localSheetId="5">NA()</definedName>
    <definedName name="NSSR119">#REF!</definedName>
    <definedName name="NSSR119_1">"#REF!"</definedName>
    <definedName name="NSSR119_12">"$#REF!.#REF!#REF!"</definedName>
    <definedName name="NSSR12" localSheetId="26">NA()</definedName>
    <definedName name="NSSR12" localSheetId="6">NA()</definedName>
    <definedName name="NSSR12" localSheetId="5">NA()</definedName>
    <definedName name="NSSR12">#REF!</definedName>
    <definedName name="NSSR12_1">"#REF!"</definedName>
    <definedName name="NSSR12_12">"$#REF!.#REF!#REF!"</definedName>
    <definedName name="NSSR120" localSheetId="26">NA()</definedName>
    <definedName name="NSSR120" localSheetId="6">NA()</definedName>
    <definedName name="NSSR120" localSheetId="5">NA()</definedName>
    <definedName name="NSSR120">#REF!</definedName>
    <definedName name="NSSR120_1">"#REF!"</definedName>
    <definedName name="NSSR120_12">"$#REF!.#REF!#REF!"</definedName>
    <definedName name="NSSR121" localSheetId="26">NA()</definedName>
    <definedName name="NSSR121" localSheetId="6">NA()</definedName>
    <definedName name="NSSR121" localSheetId="5">NA()</definedName>
    <definedName name="NSSR121">#REF!</definedName>
    <definedName name="NSSR121_1">"#REF!"</definedName>
    <definedName name="NSSR121_12">"$#REF!.#REF!#REF!"</definedName>
    <definedName name="NSSR122" localSheetId="26">NA()</definedName>
    <definedName name="NSSR122" localSheetId="6">NA()</definedName>
    <definedName name="NSSR122" localSheetId="5">NA()</definedName>
    <definedName name="NSSR122">#REF!</definedName>
    <definedName name="NSSR122_1">"#REF!"</definedName>
    <definedName name="NSSR122_12">"$#REF!.#REF!#REF!"</definedName>
    <definedName name="NSSR123" localSheetId="26">NA()</definedName>
    <definedName name="NSSR123" localSheetId="6">NA()</definedName>
    <definedName name="NSSR123" localSheetId="5">NA()</definedName>
    <definedName name="NSSR123">#REF!</definedName>
    <definedName name="NSSR123_1">"#REF!"</definedName>
    <definedName name="NSSR123_12">"$#REF!.#REF!#REF!"</definedName>
    <definedName name="NSSR124" localSheetId="26">NA()</definedName>
    <definedName name="NSSR124" localSheetId="6">NA()</definedName>
    <definedName name="NSSR124" localSheetId="5">NA()</definedName>
    <definedName name="NSSR124">#REF!</definedName>
    <definedName name="NSSR124_1">"#REF!"</definedName>
    <definedName name="NSSR124_12">"$#REF!.#REF!#REF!"</definedName>
    <definedName name="NSSR125" localSheetId="26">NA()</definedName>
    <definedName name="NSSR125" localSheetId="6">NA()</definedName>
    <definedName name="NSSR125" localSheetId="5">NA()</definedName>
    <definedName name="NSSR125">#REF!</definedName>
    <definedName name="NSSR125_1">"#REF!"</definedName>
    <definedName name="NSSR125_12">"$#REF!.#REF!#REF!"</definedName>
    <definedName name="NSSR126" localSheetId="26">NA()</definedName>
    <definedName name="NSSR126" localSheetId="6">NA()</definedName>
    <definedName name="NSSR126" localSheetId="5">NA()</definedName>
    <definedName name="NSSR126">#REF!</definedName>
    <definedName name="NSSR126_1">"#REF!"</definedName>
    <definedName name="NSSR126_12">"$#REF!.#REF!#REF!"</definedName>
    <definedName name="NSSR127" localSheetId="26">NA()</definedName>
    <definedName name="NSSR127" localSheetId="6">NA()</definedName>
    <definedName name="NSSR127" localSheetId="5">NA()</definedName>
    <definedName name="NSSR127">#REF!</definedName>
    <definedName name="NSSR127_1">"#REF!"</definedName>
    <definedName name="NSSR127_12">"$#REF!.#REF!#REF!"</definedName>
    <definedName name="NSSR128" localSheetId="26">NA()</definedName>
    <definedName name="NSSR128" localSheetId="6">NA()</definedName>
    <definedName name="NSSR128" localSheetId="5">NA()</definedName>
    <definedName name="NSSR128">#REF!</definedName>
    <definedName name="NSSR128_1">"#REF!"</definedName>
    <definedName name="NSSR128_12">"$#REF!.#REF!#REF!"</definedName>
    <definedName name="NSSR129" localSheetId="26">NA()</definedName>
    <definedName name="NSSR129" localSheetId="6">NA()</definedName>
    <definedName name="NSSR129" localSheetId="5">NA()</definedName>
    <definedName name="NSSR129">#REF!</definedName>
    <definedName name="NSSR129_1">"#REF!"</definedName>
    <definedName name="NSSR129_12">"$#REF!.#REF!#REF!"</definedName>
    <definedName name="NSSR13" localSheetId="26">NA()</definedName>
    <definedName name="NSSR13" localSheetId="6">NA()</definedName>
    <definedName name="NSSR13" localSheetId="5">NA()</definedName>
    <definedName name="NSSR13">#REF!</definedName>
    <definedName name="NSSR13_1">"#REF!"</definedName>
    <definedName name="NSSR13_12">"$#REF!.#REF!#REF!"</definedName>
    <definedName name="NSSR130" localSheetId="26">NA()</definedName>
    <definedName name="NSSR130" localSheetId="6">NA()</definedName>
    <definedName name="NSSR130" localSheetId="5">NA()</definedName>
    <definedName name="NSSR130">#REF!</definedName>
    <definedName name="NSSR130_1">"#REF!"</definedName>
    <definedName name="NSSR130_12">"$#REF!.#REF!#REF!"</definedName>
    <definedName name="NSSR131" localSheetId="26">NA()</definedName>
    <definedName name="NSSR131" localSheetId="6">NA()</definedName>
    <definedName name="NSSR131" localSheetId="5">NA()</definedName>
    <definedName name="NSSR131">#REF!</definedName>
    <definedName name="NSSR131_1">"#REF!"</definedName>
    <definedName name="NSSR131_12">"$#REF!.#REF!#REF!"</definedName>
    <definedName name="NSSR132" localSheetId="26">NA()</definedName>
    <definedName name="NSSR132" localSheetId="6">NA()</definedName>
    <definedName name="NSSR132" localSheetId="5">NA()</definedName>
    <definedName name="NSSR132">#REF!</definedName>
    <definedName name="NSSR132_1">"#REF!"</definedName>
    <definedName name="NSSR132_12">"$#REF!.#REF!#REF!"</definedName>
    <definedName name="NSSR133" localSheetId="26">NA()</definedName>
    <definedName name="NSSR133" localSheetId="6">NA()</definedName>
    <definedName name="NSSR133" localSheetId="5">NA()</definedName>
    <definedName name="NSSR133">#REF!</definedName>
    <definedName name="NSSR133_1">"#REF!"</definedName>
    <definedName name="NSSR133_12">"$#REF!.#REF!#REF!"</definedName>
    <definedName name="NSSR134" localSheetId="26">NA()</definedName>
    <definedName name="NSSR134" localSheetId="6">NA()</definedName>
    <definedName name="NSSR134" localSheetId="5">NA()</definedName>
    <definedName name="NSSR134">#REF!</definedName>
    <definedName name="NSSR134_1">"#REF!"</definedName>
    <definedName name="NSSR134_12">"$#REF!.#REF!#REF!"</definedName>
    <definedName name="NSSR135" localSheetId="26">NA()</definedName>
    <definedName name="NSSR135" localSheetId="6">NA()</definedName>
    <definedName name="NSSR135" localSheetId="5">NA()</definedName>
    <definedName name="NSSR135">#REF!</definedName>
    <definedName name="NSSR135_1">"#REF!"</definedName>
    <definedName name="NSSR135_12">"$#REF!.#REF!#REF!"</definedName>
    <definedName name="NSSR136" localSheetId="26">NA()</definedName>
    <definedName name="NSSR136" localSheetId="6">NA()</definedName>
    <definedName name="NSSR136" localSheetId="5">NA()</definedName>
    <definedName name="NSSR136">#REF!</definedName>
    <definedName name="NSSR136_1">"#REF!"</definedName>
    <definedName name="NSSR136_12">"$#REF!.#REF!#REF!"</definedName>
    <definedName name="NSSR137" localSheetId="26">NA()</definedName>
    <definedName name="NSSR137" localSheetId="6">NA()</definedName>
    <definedName name="NSSR137" localSheetId="5">NA()</definedName>
    <definedName name="NSSR137">#REF!</definedName>
    <definedName name="NSSR137_1">"#REF!"</definedName>
    <definedName name="NSSR137_12">"$#REF!.#REF!#REF!"</definedName>
    <definedName name="NSSR138" localSheetId="26">NA()</definedName>
    <definedName name="NSSR138" localSheetId="6">NA()</definedName>
    <definedName name="NSSR138" localSheetId="5">NA()</definedName>
    <definedName name="NSSR138">#REF!</definedName>
    <definedName name="NSSR138_1">"#REF!"</definedName>
    <definedName name="NSSR138_12">"$#REF!.#REF!#REF!"</definedName>
    <definedName name="NSSR139" localSheetId="26">NA()</definedName>
    <definedName name="NSSR139" localSheetId="6">NA()</definedName>
    <definedName name="NSSR139" localSheetId="5">NA()</definedName>
    <definedName name="NSSR139">#REF!</definedName>
    <definedName name="NSSR139_1">"#REF!"</definedName>
    <definedName name="NSSR139_12">"$#REF!.#REF!#REF!"</definedName>
    <definedName name="NSSR14" localSheetId="26">NA()</definedName>
    <definedName name="NSSR14" localSheetId="6">NA()</definedName>
    <definedName name="NSSR14" localSheetId="5">NA()</definedName>
    <definedName name="NSSR14">#REF!</definedName>
    <definedName name="NSSR14_1">"#REF!"</definedName>
    <definedName name="NSSR14_12">"$#REF!.#REF!#REF!"</definedName>
    <definedName name="NSSR140" localSheetId="26">NA()</definedName>
    <definedName name="NSSR140" localSheetId="6">NA()</definedName>
    <definedName name="NSSR140" localSheetId="5">NA()</definedName>
    <definedName name="NSSR140">#REF!</definedName>
    <definedName name="NSSR140_1">"#REF!"</definedName>
    <definedName name="NSSR140_12">"$#REF!.#REF!#REF!"</definedName>
    <definedName name="NSSR141" localSheetId="26">NA()</definedName>
    <definedName name="NSSR141" localSheetId="6">NA()</definedName>
    <definedName name="NSSR141" localSheetId="5">NA()</definedName>
    <definedName name="NSSR141">#REF!</definedName>
    <definedName name="NSSR141_1">"#REF!"</definedName>
    <definedName name="NSSR141_12">"$#REF!.#REF!#REF!"</definedName>
    <definedName name="NSSR142" localSheetId="26">NA()</definedName>
    <definedName name="NSSR142" localSheetId="6">NA()</definedName>
    <definedName name="NSSR142" localSheetId="5">NA()</definedName>
    <definedName name="NSSR142">#REF!</definedName>
    <definedName name="NSSR142_1">"#REF!"</definedName>
    <definedName name="NSSR142_12">"$#REF!.#REF!#REF!"</definedName>
    <definedName name="NSSR143" localSheetId="26">NA()</definedName>
    <definedName name="NSSR143" localSheetId="6">NA()</definedName>
    <definedName name="NSSR143" localSheetId="5">NA()</definedName>
    <definedName name="NSSR143">#REF!</definedName>
    <definedName name="NSSR143_1">"#REF!"</definedName>
    <definedName name="NSSR143_12">"$#REF!.#REF!#REF!"</definedName>
    <definedName name="NSSR144" localSheetId="26">NA()</definedName>
    <definedName name="NSSR144" localSheetId="6">NA()</definedName>
    <definedName name="NSSR144" localSheetId="5">NA()</definedName>
    <definedName name="NSSR144">#REF!</definedName>
    <definedName name="NSSR144_1">"#REF!"</definedName>
    <definedName name="NSSR144_12">"$#REF!.#REF!#REF!"</definedName>
    <definedName name="NSSR145" localSheetId="26">NA()</definedName>
    <definedName name="NSSR145" localSheetId="6">NA()</definedName>
    <definedName name="NSSR145" localSheetId="5">NA()</definedName>
    <definedName name="NSSR145">#REF!</definedName>
    <definedName name="NSSR145_1">"#REF!"</definedName>
    <definedName name="NSSR145_12">"$#REF!.#REF!#REF!"</definedName>
    <definedName name="NSSR146" localSheetId="26">NA()</definedName>
    <definedName name="NSSR146" localSheetId="6">NA()</definedName>
    <definedName name="NSSR146" localSheetId="5">NA()</definedName>
    <definedName name="NSSR146">#REF!</definedName>
    <definedName name="NSSR146_1">"#REF!"</definedName>
    <definedName name="NSSR146_12">"$#REF!.#REF!#REF!"</definedName>
    <definedName name="NSSR147" localSheetId="26">NA()</definedName>
    <definedName name="NSSR147" localSheetId="6">NA()</definedName>
    <definedName name="NSSR147" localSheetId="5">NA()</definedName>
    <definedName name="NSSR147">#REF!</definedName>
    <definedName name="NSSR147_1">"#REF!"</definedName>
    <definedName name="NSSR147_12">"$#REF!.#REF!#REF!"</definedName>
    <definedName name="NSSR148" localSheetId="26">NA()</definedName>
    <definedName name="NSSR148" localSheetId="6">NA()</definedName>
    <definedName name="NSSR148" localSheetId="5">NA()</definedName>
    <definedName name="NSSR148">#REF!</definedName>
    <definedName name="NSSR148_1">"#REF!"</definedName>
    <definedName name="NSSR148_12">"$#REF!.#REF!#REF!"</definedName>
    <definedName name="NSSR149" localSheetId="26">NA()</definedName>
    <definedName name="NSSR149" localSheetId="6">NA()</definedName>
    <definedName name="NSSR149" localSheetId="5">NA()</definedName>
    <definedName name="NSSR149">#REF!</definedName>
    <definedName name="NSSR149_1">"#REF!"</definedName>
    <definedName name="NSSR149_12">"$#REF!.#REF!#REF!"</definedName>
    <definedName name="NSSR15" localSheetId="26">NA()</definedName>
    <definedName name="NSSR15" localSheetId="6">NA()</definedName>
    <definedName name="NSSR15" localSheetId="5">NA()</definedName>
    <definedName name="NSSR15">#REF!</definedName>
    <definedName name="NSSR15_1">"#REF!"</definedName>
    <definedName name="NSSR15_12">"$#REF!.#REF!#REF!"</definedName>
    <definedName name="NSSR150" localSheetId="26">NA()</definedName>
    <definedName name="NSSR150" localSheetId="6">NA()</definedName>
    <definedName name="NSSR150" localSheetId="5">NA()</definedName>
    <definedName name="NSSR150">#REF!</definedName>
    <definedName name="NSSR150_1">"#REF!"</definedName>
    <definedName name="NSSR150_12">"$#REF!.#REF!#REF!"</definedName>
    <definedName name="NSSR151" localSheetId="26">NA()</definedName>
    <definedName name="NSSR151" localSheetId="6">NA()</definedName>
    <definedName name="NSSR151" localSheetId="5">NA()</definedName>
    <definedName name="NSSR151">#REF!</definedName>
    <definedName name="NSSR151_1">"#REF!"</definedName>
    <definedName name="NSSR151_12">"$#REF!.#REF!#REF!"</definedName>
    <definedName name="NSSR152" localSheetId="26">NA()</definedName>
    <definedName name="NSSR152" localSheetId="6">NA()</definedName>
    <definedName name="NSSR152" localSheetId="5">NA()</definedName>
    <definedName name="NSSR152">#REF!</definedName>
    <definedName name="NSSR152_1">"#REF!"</definedName>
    <definedName name="NSSR152_12">"$#REF!.#REF!#REF!"</definedName>
    <definedName name="NSSR153" localSheetId="26">NA()</definedName>
    <definedName name="NSSR153" localSheetId="6">NA()</definedName>
    <definedName name="NSSR153" localSheetId="5">NA()</definedName>
    <definedName name="NSSR153">#REF!</definedName>
    <definedName name="NSSR153_1">"#REF!"</definedName>
    <definedName name="NSSR153_12">"$#REF!.#REF!#REF!"</definedName>
    <definedName name="NSSR154" localSheetId="26">NA()</definedName>
    <definedName name="NSSR154" localSheetId="6">NA()</definedName>
    <definedName name="NSSR154" localSheetId="5">NA()</definedName>
    <definedName name="NSSR154">#REF!</definedName>
    <definedName name="NSSR154_1">"#REF!"</definedName>
    <definedName name="NSSR154_12">"$#REF!.#REF!#REF!"</definedName>
    <definedName name="NSSR155" localSheetId="26">NA()</definedName>
    <definedName name="NSSR155" localSheetId="6">NA()</definedName>
    <definedName name="NSSR155" localSheetId="5">NA()</definedName>
    <definedName name="NSSR155">#REF!</definedName>
    <definedName name="NSSR155_1">"#REF!"</definedName>
    <definedName name="NSSR155_12">"$#REF!.#REF!#REF!"</definedName>
    <definedName name="NSSR156" localSheetId="26">NA()</definedName>
    <definedName name="NSSR156" localSheetId="6">NA()</definedName>
    <definedName name="NSSR156" localSheetId="5">NA()</definedName>
    <definedName name="NSSR156">#REF!</definedName>
    <definedName name="NSSR156_1">"#REF!"</definedName>
    <definedName name="NSSR156_12">"$#REF!.#REF!#REF!"</definedName>
    <definedName name="NSSR157" localSheetId="26">NA()</definedName>
    <definedName name="NSSR157" localSheetId="6">NA()</definedName>
    <definedName name="NSSR157" localSheetId="5">NA()</definedName>
    <definedName name="NSSR157">#REF!</definedName>
    <definedName name="NSSR157_1">"#REF!"</definedName>
    <definedName name="NSSR157_12">"$#REF!.#REF!#REF!"</definedName>
    <definedName name="NSSR158" localSheetId="26">NA()</definedName>
    <definedName name="NSSR158" localSheetId="6">NA()</definedName>
    <definedName name="NSSR158" localSheetId="5">NA()</definedName>
    <definedName name="NSSR158">#REF!</definedName>
    <definedName name="NSSR158_1">"#REF!"</definedName>
    <definedName name="NSSR158_12">"$#REF!.#REF!#REF!"</definedName>
    <definedName name="NSSR159" localSheetId="26">NA()</definedName>
    <definedName name="NSSR159" localSheetId="6">NA()</definedName>
    <definedName name="NSSR159" localSheetId="5">NA()</definedName>
    <definedName name="NSSR159">#REF!</definedName>
    <definedName name="NSSR159_1">"#REF!"</definedName>
    <definedName name="NSSR159_12">"$#REF!.#REF!#REF!"</definedName>
    <definedName name="NSSR16" localSheetId="26">NA()</definedName>
    <definedName name="NSSR16" localSheetId="6">NA()</definedName>
    <definedName name="NSSR16" localSheetId="5">NA()</definedName>
    <definedName name="NSSR16">#REF!</definedName>
    <definedName name="NSSR16_1">"#REF!"</definedName>
    <definedName name="NSSR16_12">"$#REF!.#REF!#REF!"</definedName>
    <definedName name="NSSR160" localSheetId="26">NA()</definedName>
    <definedName name="NSSR160" localSheetId="6">NA()</definedName>
    <definedName name="NSSR160" localSheetId="5">NA()</definedName>
    <definedName name="NSSR160">#REF!</definedName>
    <definedName name="NSSR160_1">"#REF!"</definedName>
    <definedName name="NSSR160_12">"$#REF!.#REF!#REF!"</definedName>
    <definedName name="NSSR161" localSheetId="26">NA()</definedName>
    <definedName name="NSSR161" localSheetId="6">NA()</definedName>
    <definedName name="NSSR161" localSheetId="5">NA()</definedName>
    <definedName name="NSSR161">#REF!</definedName>
    <definedName name="NSSR161_1">"#REF!"</definedName>
    <definedName name="NSSR161_12">"$#REF!.#REF!#REF!"</definedName>
    <definedName name="NSSR162" localSheetId="26">NA()</definedName>
    <definedName name="NSSR162" localSheetId="6">NA()</definedName>
    <definedName name="NSSR162" localSheetId="5">NA()</definedName>
    <definedName name="NSSR162">#REF!</definedName>
    <definedName name="NSSR162_1">"#REF!"</definedName>
    <definedName name="NSSR162_12">"$#REF!.#REF!#REF!"</definedName>
    <definedName name="NSSR163" localSheetId="26">NA()</definedName>
    <definedName name="NSSR163" localSheetId="6">NA()</definedName>
    <definedName name="NSSR163" localSheetId="5">NA()</definedName>
    <definedName name="NSSR163">#REF!</definedName>
    <definedName name="NSSR163_1">"#REF!"</definedName>
    <definedName name="NSSR163_12">"$#REF!.#REF!#REF!"</definedName>
    <definedName name="NSSR164" localSheetId="26">NA()</definedName>
    <definedName name="NSSR164" localSheetId="6">NA()</definedName>
    <definedName name="NSSR164" localSheetId="5">NA()</definedName>
    <definedName name="NSSR164">#REF!</definedName>
    <definedName name="NSSR164_1">"#REF!"</definedName>
    <definedName name="NSSR164_12">"$#REF!.#REF!#REF!"</definedName>
    <definedName name="NSSR165" localSheetId="26">NA()</definedName>
    <definedName name="NSSR165" localSheetId="6">NA()</definedName>
    <definedName name="NSSR165" localSheetId="5">NA()</definedName>
    <definedName name="NSSR165">#REF!</definedName>
    <definedName name="NSSR165_1">"#REF!"</definedName>
    <definedName name="NSSR165_12">"$#REF!.#REF!#REF!"</definedName>
    <definedName name="NSSR166" localSheetId="26">NA()</definedName>
    <definedName name="NSSR166" localSheetId="6">NA()</definedName>
    <definedName name="NSSR166" localSheetId="5">NA()</definedName>
    <definedName name="NSSR166">#REF!</definedName>
    <definedName name="NSSR166_1">"#REF!"</definedName>
    <definedName name="NSSR166_12">"$#REF!.#REF!#REF!"</definedName>
    <definedName name="NSSR167" localSheetId="26">NA()</definedName>
    <definedName name="NSSR167" localSheetId="6">NA()</definedName>
    <definedName name="NSSR167" localSheetId="5">NA()</definedName>
    <definedName name="NSSR167">#REF!</definedName>
    <definedName name="NSSR167_1">"#REF!"</definedName>
    <definedName name="NSSR167_12">"$#REF!.#REF!#REF!"</definedName>
    <definedName name="NSSR168" localSheetId="26">NA()</definedName>
    <definedName name="NSSR168" localSheetId="6">NA()</definedName>
    <definedName name="NSSR168" localSheetId="5">NA()</definedName>
    <definedName name="NSSR168">#REF!</definedName>
    <definedName name="NSSR168_1">"#REF!"</definedName>
    <definedName name="NSSR168_12">"$#REF!.#REF!#REF!"</definedName>
    <definedName name="NSSR169" localSheetId="26">NA()</definedName>
    <definedName name="NSSR169" localSheetId="6">NA()</definedName>
    <definedName name="NSSR169" localSheetId="5">NA()</definedName>
    <definedName name="NSSR169">#REF!</definedName>
    <definedName name="NSSR169_1">"#REF!"</definedName>
    <definedName name="NSSR169_12">"$#REF!.#REF!#REF!"</definedName>
    <definedName name="NSSR17" localSheetId="26">NA()</definedName>
    <definedName name="NSSR17" localSheetId="6">NA()</definedName>
    <definedName name="NSSR17" localSheetId="5">NA()</definedName>
    <definedName name="NSSR17">#REF!</definedName>
    <definedName name="NSSR17_1">"#REF!"</definedName>
    <definedName name="NSSR17_12">"$#REF!.#REF!#REF!"</definedName>
    <definedName name="NSSR170" localSheetId="26">NA()</definedName>
    <definedName name="NSSR170" localSheetId="6">NA()</definedName>
    <definedName name="NSSR170" localSheetId="5">NA()</definedName>
    <definedName name="NSSR170">#REF!</definedName>
    <definedName name="NSSR170_1">"#REF!"</definedName>
    <definedName name="NSSR170_12">"$#REF!.#REF!#REF!"</definedName>
    <definedName name="NSSR171" localSheetId="26">NA()</definedName>
    <definedName name="NSSR171" localSheetId="6">NA()</definedName>
    <definedName name="NSSR171" localSheetId="5">NA()</definedName>
    <definedName name="NSSR171">#REF!</definedName>
    <definedName name="NSSR171_1">"#REF!"</definedName>
    <definedName name="NSSR171_12">"$#REF!.#REF!#REF!"</definedName>
    <definedName name="NSSR172" localSheetId="26">NA()</definedName>
    <definedName name="NSSR172" localSheetId="6">NA()</definedName>
    <definedName name="NSSR172" localSheetId="5">NA()</definedName>
    <definedName name="NSSR172">#REF!</definedName>
    <definedName name="NSSR172_1">"#REF!"</definedName>
    <definedName name="NSSR172_12">"$#REF!.#REF!#REF!"</definedName>
    <definedName name="NSSR173" localSheetId="26">NA()</definedName>
    <definedName name="NSSR173" localSheetId="6">NA()</definedName>
    <definedName name="NSSR173" localSheetId="5">NA()</definedName>
    <definedName name="NSSR173">#REF!</definedName>
    <definedName name="NSSR173_1">"#REF!"</definedName>
    <definedName name="NSSR173_12">"$#REF!.#REF!#REF!"</definedName>
    <definedName name="NSSR174" localSheetId="26">NA()</definedName>
    <definedName name="NSSR174" localSheetId="6">NA()</definedName>
    <definedName name="NSSR174" localSheetId="5">NA()</definedName>
    <definedName name="NSSR174">#REF!</definedName>
    <definedName name="NSSR174_1">"#REF!"</definedName>
    <definedName name="NSSR174_12">"$#REF!.#REF!#REF!"</definedName>
    <definedName name="NSSR18" localSheetId="26">NA()</definedName>
    <definedName name="NSSR18" localSheetId="6">NA()</definedName>
    <definedName name="NSSR18" localSheetId="5">NA()</definedName>
    <definedName name="NSSR18">#REF!</definedName>
    <definedName name="NSSR18_1">"#REF!"</definedName>
    <definedName name="NSSR18_12">"$#REF!.#REF!#REF!"</definedName>
    <definedName name="NSSR19" localSheetId="26">NA()</definedName>
    <definedName name="NSSR19" localSheetId="6">NA()</definedName>
    <definedName name="NSSR19" localSheetId="5">NA()</definedName>
    <definedName name="NSSR19">#REF!</definedName>
    <definedName name="NSSR19_1">"#REF!"</definedName>
    <definedName name="NSSR19_12">"$#REF!.#REF!#REF!"</definedName>
    <definedName name="NSSR2" localSheetId="26">NA()</definedName>
    <definedName name="NSSR2" localSheetId="6">NA()</definedName>
    <definedName name="NSSR2" localSheetId="5">NA()</definedName>
    <definedName name="NSSR2">#REF!</definedName>
    <definedName name="NSSR2_1">"#REF!"</definedName>
    <definedName name="NSSR2_12">"$#REF!.#REF!#REF!"</definedName>
    <definedName name="NSSR20" localSheetId="26">NA()</definedName>
    <definedName name="NSSR20" localSheetId="6">NA()</definedName>
    <definedName name="NSSR20" localSheetId="5">NA()</definedName>
    <definedName name="NSSR20">#REF!</definedName>
    <definedName name="NSSR20_1">"#REF!"</definedName>
    <definedName name="NSSR20_12">"$#REF!.#REF!#REF!"</definedName>
    <definedName name="NSSR21" localSheetId="26">NA()</definedName>
    <definedName name="NSSR21" localSheetId="6">NA()</definedName>
    <definedName name="NSSR21" localSheetId="5">NA()</definedName>
    <definedName name="NSSR21">#REF!</definedName>
    <definedName name="NSSR21_1">"#REF!"</definedName>
    <definedName name="NSSR21_12">"$#REF!.#REF!#REF!"</definedName>
    <definedName name="NSSR22" localSheetId="26">NA()</definedName>
    <definedName name="NSSR22" localSheetId="6">NA()</definedName>
    <definedName name="NSSR22" localSheetId="5">NA()</definedName>
    <definedName name="NSSR22">#REF!</definedName>
    <definedName name="NSSR22_1">"#REF!"</definedName>
    <definedName name="NSSR22_12">"$#REF!.#REF!#REF!"</definedName>
    <definedName name="NSSR23" localSheetId="26">NA()</definedName>
    <definedName name="NSSR23" localSheetId="6">NA()</definedName>
    <definedName name="NSSR23" localSheetId="5">NA()</definedName>
    <definedName name="NSSR23">#REF!</definedName>
    <definedName name="NSSR23_1">"#REF!"</definedName>
    <definedName name="NSSR23_12">"$#REF!.#REF!#REF!"</definedName>
    <definedName name="NSSR24" localSheetId="26">NA()</definedName>
    <definedName name="NSSR24" localSheetId="6">NA()</definedName>
    <definedName name="NSSR24" localSheetId="5">NA()</definedName>
    <definedName name="NSSR24">#REF!</definedName>
    <definedName name="NSSR24_1">"#REF!"</definedName>
    <definedName name="NSSR24_12">"$#REF!.#REF!#REF!"</definedName>
    <definedName name="NSSR25" localSheetId="26">NA()</definedName>
    <definedName name="NSSR25" localSheetId="6">NA()</definedName>
    <definedName name="NSSR25" localSheetId="5">NA()</definedName>
    <definedName name="NSSR25">#REF!</definedName>
    <definedName name="NSSR25_1">"#REF!"</definedName>
    <definedName name="NSSR25_12">"$#REF!.#REF!#REF!"</definedName>
    <definedName name="NSSR26" localSheetId="26">NA()</definedName>
    <definedName name="NSSR26" localSheetId="6">NA()</definedName>
    <definedName name="NSSR26" localSheetId="5">NA()</definedName>
    <definedName name="NSSR26">#REF!</definedName>
    <definedName name="NSSR26_1">"#REF!"</definedName>
    <definedName name="NSSR26_12">"$#REF!.#REF!#REF!"</definedName>
    <definedName name="NSSR27" localSheetId="26">NA()</definedName>
    <definedName name="NSSR27" localSheetId="6">NA()</definedName>
    <definedName name="NSSR27" localSheetId="5">NA()</definedName>
    <definedName name="NSSR27">#REF!</definedName>
    <definedName name="NSSR27_1">"#REF!"</definedName>
    <definedName name="NSSR27_12">"$#REF!.#REF!#REF!"</definedName>
    <definedName name="NSSR28" localSheetId="26">NA()</definedName>
    <definedName name="NSSR28" localSheetId="6">NA()</definedName>
    <definedName name="NSSR28" localSheetId="5">NA()</definedName>
    <definedName name="NSSR28">#REF!</definedName>
    <definedName name="NSSR28_1">"#REF!"</definedName>
    <definedName name="NSSR28_12">"$#REF!.#REF!#REF!"</definedName>
    <definedName name="NSSR29" localSheetId="26">NA()</definedName>
    <definedName name="NSSR29" localSheetId="6">NA()</definedName>
    <definedName name="NSSR29" localSheetId="5">NA()</definedName>
    <definedName name="NSSR29">#REF!</definedName>
    <definedName name="NSSR29_1">"#REF!"</definedName>
    <definedName name="NSSR29_12">"$#REF!.#REF!#REF!"</definedName>
    <definedName name="NSSR3" localSheetId="26">NA()</definedName>
    <definedName name="NSSR3" localSheetId="6">NA()</definedName>
    <definedName name="NSSR3" localSheetId="5">NA()</definedName>
    <definedName name="NSSR3">#REF!</definedName>
    <definedName name="NSSR3_1">"#REF!"</definedName>
    <definedName name="NSSR3_12">"$#REF!.#REF!#REF!"</definedName>
    <definedName name="NSSR30" localSheetId="26">NA()</definedName>
    <definedName name="NSSR30" localSheetId="6">NA()</definedName>
    <definedName name="NSSR30" localSheetId="5">NA()</definedName>
    <definedName name="NSSR30">#REF!</definedName>
    <definedName name="NSSR30_1">"#REF!"</definedName>
    <definedName name="NSSR30_12">"$#REF!.#REF!#REF!"</definedName>
    <definedName name="NSSR31" localSheetId="26">NA()</definedName>
    <definedName name="NSSR31" localSheetId="6">NA()</definedName>
    <definedName name="NSSR31" localSheetId="5">NA()</definedName>
    <definedName name="NSSR31">#REF!</definedName>
    <definedName name="NSSR31_1">"#REF!"</definedName>
    <definedName name="NSSR31_12">"$#REF!.#REF!#REF!"</definedName>
    <definedName name="NSSR32" localSheetId="26">NA()</definedName>
    <definedName name="NSSR32" localSheetId="6">NA()</definedName>
    <definedName name="NSSR32" localSheetId="5">NA()</definedName>
    <definedName name="NSSR32">#REF!</definedName>
    <definedName name="NSSR32_1">"#REF!"</definedName>
    <definedName name="NSSR32_12">"$#REF!.#REF!#REF!"</definedName>
    <definedName name="NSSR33" localSheetId="26">NA()</definedName>
    <definedName name="NSSR33" localSheetId="6">NA()</definedName>
    <definedName name="NSSR33" localSheetId="5">NA()</definedName>
    <definedName name="NSSR33">#REF!</definedName>
    <definedName name="NSSR33_1">"#REF!"</definedName>
    <definedName name="NSSR33_12">"$#REF!.#REF!#REF!"</definedName>
    <definedName name="NSSR34" localSheetId="26">NA()</definedName>
    <definedName name="NSSR34" localSheetId="6">NA()</definedName>
    <definedName name="NSSR34" localSheetId="5">NA()</definedName>
    <definedName name="NSSR34">#REF!</definedName>
    <definedName name="NSSR34_1">"#REF!"</definedName>
    <definedName name="NSSR34_12">"$#REF!.#REF!#REF!"</definedName>
    <definedName name="NSSR35" localSheetId="26">NA()</definedName>
    <definedName name="NSSR35" localSheetId="6">NA()</definedName>
    <definedName name="NSSR35" localSheetId="5">NA()</definedName>
    <definedName name="NSSR35">#REF!</definedName>
    <definedName name="NSSR35_1">"#REF!"</definedName>
    <definedName name="NSSR35_12">"$#REF!.#REF!#REF!"</definedName>
    <definedName name="NSSR36" localSheetId="26">NA()</definedName>
    <definedName name="NSSR36" localSheetId="6">NA()</definedName>
    <definedName name="NSSR36" localSheetId="5">NA()</definedName>
    <definedName name="NSSR36">#REF!</definedName>
    <definedName name="NSSR36_1">"#REF!"</definedName>
    <definedName name="NSSR36_12">"$#REF!.#REF!#REF!"</definedName>
    <definedName name="NSSR37" localSheetId="26">NA()</definedName>
    <definedName name="NSSR37" localSheetId="6">NA()</definedName>
    <definedName name="NSSR37" localSheetId="5">NA()</definedName>
    <definedName name="NSSR37">#REF!</definedName>
    <definedName name="NSSR37_1">"#REF!"</definedName>
    <definedName name="NSSR37_12">"$#REF!.#REF!#REF!"</definedName>
    <definedName name="NSSR38" localSheetId="26">NA()</definedName>
    <definedName name="NSSR38" localSheetId="6">NA()</definedName>
    <definedName name="NSSR38" localSheetId="5">NA()</definedName>
    <definedName name="NSSR38">#REF!</definedName>
    <definedName name="NSSR38_1">"#REF!"</definedName>
    <definedName name="NSSR38_12">"$#REF!.#REF!#REF!"</definedName>
    <definedName name="NSSR39" localSheetId="26">NA()</definedName>
    <definedName name="NSSR39" localSheetId="6">NA()</definedName>
    <definedName name="NSSR39" localSheetId="5">NA()</definedName>
    <definedName name="NSSR39">#REF!</definedName>
    <definedName name="NSSR39_1">"#REF!"</definedName>
    <definedName name="NSSR39_12">"$#REF!.#REF!#REF!"</definedName>
    <definedName name="NSSR4" localSheetId="26">NA()</definedName>
    <definedName name="NSSR4" localSheetId="6">NA()</definedName>
    <definedName name="NSSR4" localSheetId="5">NA()</definedName>
    <definedName name="NSSR4">#REF!</definedName>
    <definedName name="NSSR4_1">"#REF!"</definedName>
    <definedName name="NSSR4_12">"$#REF!.#REF!#REF!"</definedName>
    <definedName name="NSSR40" localSheetId="26">NA()</definedName>
    <definedName name="NSSR40" localSheetId="6">NA()</definedName>
    <definedName name="NSSR40" localSheetId="5">NA()</definedName>
    <definedName name="NSSR40">#REF!</definedName>
    <definedName name="NSSR40_1">"#REF!"</definedName>
    <definedName name="NSSR40_12">"$#REF!.#REF!#REF!"</definedName>
    <definedName name="NSSR41" localSheetId="26">NA()</definedName>
    <definedName name="NSSR41" localSheetId="6">NA()</definedName>
    <definedName name="NSSR41" localSheetId="5">NA()</definedName>
    <definedName name="NSSR41">#REF!</definedName>
    <definedName name="NSSR41_1">"#REF!"</definedName>
    <definedName name="NSSR41_12">"$#REF!.#REF!#REF!"</definedName>
    <definedName name="NSSR42" localSheetId="26">NA()</definedName>
    <definedName name="NSSR42" localSheetId="6">NA()</definedName>
    <definedName name="NSSR42" localSheetId="5">NA()</definedName>
    <definedName name="NSSR42">#REF!</definedName>
    <definedName name="NSSR42_1">"#REF!"</definedName>
    <definedName name="NSSR42_12">"$#REF!.#REF!#REF!"</definedName>
    <definedName name="NSSR43" localSheetId="26">NA()</definedName>
    <definedName name="NSSR43" localSheetId="6">NA()</definedName>
    <definedName name="NSSR43" localSheetId="5">NA()</definedName>
    <definedName name="NSSR43">#REF!</definedName>
    <definedName name="NSSR43_1">"#REF!"</definedName>
    <definedName name="NSSR43_12">"$#REF!.#REF!#REF!"</definedName>
    <definedName name="NSSR44" localSheetId="26">NA()</definedName>
    <definedName name="NSSR44" localSheetId="6">NA()</definedName>
    <definedName name="NSSR44" localSheetId="5">NA()</definedName>
    <definedName name="NSSR44">#REF!</definedName>
    <definedName name="NSSR44_1">"#REF!"</definedName>
    <definedName name="NSSR44_12">"$#REF!.#REF!#REF!"</definedName>
    <definedName name="NSSR45" localSheetId="26">NA()</definedName>
    <definedName name="NSSR45" localSheetId="6">NA()</definedName>
    <definedName name="NSSR45" localSheetId="5">NA()</definedName>
    <definedName name="NSSR45">#REF!</definedName>
    <definedName name="NSSR45_1">"#REF!"</definedName>
    <definedName name="NSSR45_12">"$#REF!.#REF!#REF!"</definedName>
    <definedName name="NSSR46" localSheetId="26">NA()</definedName>
    <definedName name="NSSR46" localSheetId="6">NA()</definedName>
    <definedName name="NSSR46" localSheetId="5">NA()</definedName>
    <definedName name="NSSR46">#REF!</definedName>
    <definedName name="NSSR46_1">"#REF!"</definedName>
    <definedName name="NSSR46_12">"$#REF!.#REF!#REF!"</definedName>
    <definedName name="NSSR47" localSheetId="26">NA()</definedName>
    <definedName name="NSSR47" localSheetId="6">NA()</definedName>
    <definedName name="NSSR47" localSheetId="5">NA()</definedName>
    <definedName name="NSSR47">#REF!</definedName>
    <definedName name="NSSR47_1">"#REF!"</definedName>
    <definedName name="NSSR47_12">"$#REF!.#REF!#REF!"</definedName>
    <definedName name="NSSR48" localSheetId="26">NA()</definedName>
    <definedName name="NSSR48" localSheetId="6">NA()</definedName>
    <definedName name="NSSR48" localSheetId="5">NA()</definedName>
    <definedName name="NSSR48">#REF!</definedName>
    <definedName name="NSSR48_1">"#REF!"</definedName>
    <definedName name="NSSR48_12">"$#REF!.#REF!#REF!"</definedName>
    <definedName name="NSSR49" localSheetId="26">NA()</definedName>
    <definedName name="NSSR49" localSheetId="6">NA()</definedName>
    <definedName name="NSSR49" localSheetId="5">NA()</definedName>
    <definedName name="NSSR49">#REF!</definedName>
    <definedName name="NSSR49_1">"#REF!"</definedName>
    <definedName name="NSSR49_12">"$#REF!.#REF!#REF!"</definedName>
    <definedName name="NSSR5" localSheetId="26">NA()</definedName>
    <definedName name="NSSR5" localSheetId="6">NA()</definedName>
    <definedName name="NSSR5" localSheetId="5">NA()</definedName>
    <definedName name="NSSR5">#REF!</definedName>
    <definedName name="NSSR5_1">"#REF!"</definedName>
    <definedName name="NSSR5_12">"$#REF!.#REF!#REF!"</definedName>
    <definedName name="NSSR50" localSheetId="26">NA()</definedName>
    <definedName name="NSSR50" localSheetId="6">NA()</definedName>
    <definedName name="NSSR50" localSheetId="5">NA()</definedName>
    <definedName name="NSSR50">#REF!</definedName>
    <definedName name="NSSR50_1">"#REF!"</definedName>
    <definedName name="NSSR50_12">"$#REF!.#REF!#REF!"</definedName>
    <definedName name="NSSR51" localSheetId="26">NA()</definedName>
    <definedName name="NSSR51" localSheetId="6">NA()</definedName>
    <definedName name="NSSR51" localSheetId="5">NA()</definedName>
    <definedName name="NSSR51">#REF!</definedName>
    <definedName name="NSSR51_1">"#REF!"</definedName>
    <definedName name="NSSR51_12">"$#REF!.#REF!#REF!"</definedName>
    <definedName name="NSSR52" localSheetId="26">NA()</definedName>
    <definedName name="NSSR52" localSheetId="6">NA()</definedName>
    <definedName name="NSSR52" localSheetId="5">NA()</definedName>
    <definedName name="NSSR52">#REF!</definedName>
    <definedName name="NSSR52_1">"#REF!"</definedName>
    <definedName name="NSSR52_12">"$#REF!.#REF!#REF!"</definedName>
    <definedName name="NSSR53" localSheetId="26">NA()</definedName>
    <definedName name="NSSR53" localSheetId="6">NA()</definedName>
    <definedName name="NSSR53" localSheetId="5">NA()</definedName>
    <definedName name="NSSR53">#REF!</definedName>
    <definedName name="NSSR53_1">"#REF!"</definedName>
    <definedName name="NSSR53_12">"$#REF!.#REF!#REF!"</definedName>
    <definedName name="NSSR54" localSheetId="26">NA()</definedName>
    <definedName name="NSSR54" localSheetId="6">NA()</definedName>
    <definedName name="NSSR54" localSheetId="5">NA()</definedName>
    <definedName name="NSSR54">#REF!</definedName>
    <definedName name="NSSR54_1">"#REF!"</definedName>
    <definedName name="NSSR54_12">"$#REF!.#REF!#REF!"</definedName>
    <definedName name="NSSR55" localSheetId="26">NA()</definedName>
    <definedName name="NSSR55" localSheetId="6">NA()</definedName>
    <definedName name="NSSR55" localSheetId="5">NA()</definedName>
    <definedName name="NSSR55">#REF!</definedName>
    <definedName name="NSSR55_1">"#REF!"</definedName>
    <definedName name="NSSR55_12">"$#REF!.#REF!#REF!"</definedName>
    <definedName name="NSSR56" localSheetId="26">NA()</definedName>
    <definedName name="NSSR56" localSheetId="6">NA()</definedName>
    <definedName name="NSSR56" localSheetId="5">NA()</definedName>
    <definedName name="NSSR56">#REF!</definedName>
    <definedName name="NSSR56_1">"#REF!"</definedName>
    <definedName name="NSSR56_12">"$#REF!.#REF!#REF!"</definedName>
    <definedName name="NSSR57" localSheetId="26">NA()</definedName>
    <definedName name="NSSR57" localSheetId="6">NA()</definedName>
    <definedName name="NSSR57" localSheetId="5">NA()</definedName>
    <definedName name="NSSR57">#REF!</definedName>
    <definedName name="NSSR57_1">"#REF!"</definedName>
    <definedName name="NSSR57_12">"$#REF!.#REF!#REF!"</definedName>
    <definedName name="NSSR58" localSheetId="26">NA()</definedName>
    <definedName name="NSSR58" localSheetId="6">NA()</definedName>
    <definedName name="NSSR58" localSheetId="5">NA()</definedName>
    <definedName name="NSSR58">#REF!</definedName>
    <definedName name="NSSR58_1">"#REF!"</definedName>
    <definedName name="NSSR58_12">"$#REF!.#REF!#REF!"</definedName>
    <definedName name="NSSR59" localSheetId="26">NA()</definedName>
    <definedName name="NSSR59" localSheetId="6">NA()</definedName>
    <definedName name="NSSR59" localSheetId="5">NA()</definedName>
    <definedName name="NSSR59">#REF!</definedName>
    <definedName name="NSSR59_1">"#REF!"</definedName>
    <definedName name="NSSR59_12">"$#REF!.#REF!#REF!"</definedName>
    <definedName name="NSSR6" localSheetId="26">NA()</definedName>
    <definedName name="NSSR6" localSheetId="6">NA()</definedName>
    <definedName name="NSSR6" localSheetId="5">NA()</definedName>
    <definedName name="NSSR6">#REF!</definedName>
    <definedName name="NSSR6_1">"#REF!"</definedName>
    <definedName name="NSSR6_12">"$#REF!.#REF!#REF!"</definedName>
    <definedName name="NSSR60" localSheetId="26">NA()</definedName>
    <definedName name="NSSR60" localSheetId="6">NA()</definedName>
    <definedName name="NSSR60" localSheetId="5">NA()</definedName>
    <definedName name="NSSR60">#REF!</definedName>
    <definedName name="NSSR60_1">"#REF!"</definedName>
    <definedName name="NSSR60_12">"$#REF!.#REF!#REF!"</definedName>
    <definedName name="NSSR61" localSheetId="26">NA()</definedName>
    <definedName name="NSSR61" localSheetId="6">NA()</definedName>
    <definedName name="NSSR61" localSheetId="5">NA()</definedName>
    <definedName name="NSSR61">#REF!</definedName>
    <definedName name="NSSR61_1">"#REF!"</definedName>
    <definedName name="NSSR61_12">"$#REF!.#REF!#REF!"</definedName>
    <definedName name="NSSR62" localSheetId="26">NA()</definedName>
    <definedName name="NSSR62" localSheetId="6">NA()</definedName>
    <definedName name="NSSR62" localSheetId="5">NA()</definedName>
    <definedName name="NSSR62">#REF!</definedName>
    <definedName name="NSSR62_1">"#REF!"</definedName>
    <definedName name="NSSR62_12">"$#REF!.#REF!#REF!"</definedName>
    <definedName name="NSSR63" localSheetId="26">NA()</definedName>
    <definedName name="NSSR63" localSheetId="6">NA()</definedName>
    <definedName name="NSSR63" localSheetId="5">NA()</definedName>
    <definedName name="NSSR63">#REF!</definedName>
    <definedName name="NSSR63_1">"#REF!"</definedName>
    <definedName name="NSSR63_12">"$#REF!.#REF!#REF!"</definedName>
    <definedName name="NSSR64" localSheetId="26">NA()</definedName>
    <definedName name="NSSR64" localSheetId="6">NA()</definedName>
    <definedName name="NSSR64" localSheetId="5">NA()</definedName>
    <definedName name="NSSR64">#REF!</definedName>
    <definedName name="NSSR64_1">"#REF!"</definedName>
    <definedName name="NSSR64_12">"$#REF!.#REF!#REF!"</definedName>
    <definedName name="NSSR65" localSheetId="26">NA()</definedName>
    <definedName name="NSSR65" localSheetId="6">NA()</definedName>
    <definedName name="NSSR65" localSheetId="5">NA()</definedName>
    <definedName name="NSSR65">#REF!</definedName>
    <definedName name="NSSR65_1">"#REF!"</definedName>
    <definedName name="NSSR65_12">"$#REF!.#REF!#REF!"</definedName>
    <definedName name="NSSR66" localSheetId="26">NA()</definedName>
    <definedName name="NSSR66" localSheetId="6">NA()</definedName>
    <definedName name="NSSR66" localSheetId="5">NA()</definedName>
    <definedName name="NSSR66">#REF!</definedName>
    <definedName name="NSSR66_1">"#REF!"</definedName>
    <definedName name="NSSR66_12">"$#REF!.#REF!#REF!"</definedName>
    <definedName name="NSSR67" localSheetId="26">NA()</definedName>
    <definedName name="NSSR67" localSheetId="6">NA()</definedName>
    <definedName name="NSSR67" localSheetId="5">NA()</definedName>
    <definedName name="NSSR67">#REF!</definedName>
    <definedName name="NSSR67_1">"#REF!"</definedName>
    <definedName name="NSSR67_12">"$#REF!.#REF!#REF!"</definedName>
    <definedName name="NSSR68" localSheetId="26">NA()</definedName>
    <definedName name="NSSR68" localSheetId="6">NA()</definedName>
    <definedName name="NSSR68" localSheetId="5">NA()</definedName>
    <definedName name="NSSR68">#REF!</definedName>
    <definedName name="NSSR68_1">"#REF!"</definedName>
    <definedName name="NSSR68_12">"$#REF!.#REF!#REF!"</definedName>
    <definedName name="NSSR69" localSheetId="26">NA()</definedName>
    <definedName name="NSSR69" localSheetId="6">NA()</definedName>
    <definedName name="NSSR69" localSheetId="5">NA()</definedName>
    <definedName name="NSSR69">#REF!</definedName>
    <definedName name="NSSR69_1">"#REF!"</definedName>
    <definedName name="NSSR69_12">"$#REF!.#REF!#REF!"</definedName>
    <definedName name="NSSR7" localSheetId="26">NA()</definedName>
    <definedName name="NSSR7" localSheetId="6">NA()</definedName>
    <definedName name="NSSR7" localSheetId="5">NA()</definedName>
    <definedName name="NSSR7">#REF!</definedName>
    <definedName name="NSSR7_1">"#REF!"</definedName>
    <definedName name="NSSR7_12">"$#REF!.#REF!#REF!"</definedName>
    <definedName name="NSSR70" localSheetId="26">NA()</definedName>
    <definedName name="NSSR70" localSheetId="6">NA()</definedName>
    <definedName name="NSSR70" localSheetId="5">NA()</definedName>
    <definedName name="NSSR70">#REF!</definedName>
    <definedName name="NSSR70_1">"#REF!"</definedName>
    <definedName name="NSSR70_12">"$#REF!.#REF!#REF!"</definedName>
    <definedName name="NSSR71" localSheetId="26">NA()</definedName>
    <definedName name="NSSR71" localSheetId="6">NA()</definedName>
    <definedName name="NSSR71" localSheetId="5">NA()</definedName>
    <definedName name="NSSR71">#REF!</definedName>
    <definedName name="NSSR71_1">"#REF!"</definedName>
    <definedName name="NSSR71_12">"$#REF!.#REF!#REF!"</definedName>
    <definedName name="NSSR72" localSheetId="26">NA()</definedName>
    <definedName name="NSSR72" localSheetId="6">NA()</definedName>
    <definedName name="NSSR72" localSheetId="5">NA()</definedName>
    <definedName name="NSSR72">#REF!</definedName>
    <definedName name="NSSR72_1">"#REF!"</definedName>
    <definedName name="NSSR72_12">"$#REF!.#REF!#REF!"</definedName>
    <definedName name="NSSR73" localSheetId="26">NA()</definedName>
    <definedName name="NSSR73" localSheetId="6">NA()</definedName>
    <definedName name="NSSR73" localSheetId="5">NA()</definedName>
    <definedName name="NSSR73">#REF!</definedName>
    <definedName name="NSSR73_1">"#REF!"</definedName>
    <definedName name="NSSR73_12">"$#REF!.#REF!#REF!"</definedName>
    <definedName name="NSSR74" localSheetId="26">NA()</definedName>
    <definedName name="NSSR74" localSheetId="6">NA()</definedName>
    <definedName name="NSSR74" localSheetId="5">NA()</definedName>
    <definedName name="NSSR74">#REF!</definedName>
    <definedName name="NSSR74_1">"#REF!"</definedName>
    <definedName name="NSSR74_12">"$#REF!.#REF!#REF!"</definedName>
    <definedName name="NSSR75" localSheetId="26">NA()</definedName>
    <definedName name="NSSR75" localSheetId="6">NA()</definedName>
    <definedName name="NSSR75" localSheetId="5">NA()</definedName>
    <definedName name="NSSR75">#REF!</definedName>
    <definedName name="NSSR75_1">"#REF!"</definedName>
    <definedName name="NSSR75_12">"$#REF!.#REF!#REF!"</definedName>
    <definedName name="NSSR76" localSheetId="26">NA()</definedName>
    <definedName name="NSSR76" localSheetId="6">NA()</definedName>
    <definedName name="NSSR76" localSheetId="5">NA()</definedName>
    <definedName name="NSSR76">#REF!</definedName>
    <definedName name="NSSR76_1">"#REF!"</definedName>
    <definedName name="NSSR76_12">"$#REF!.#REF!#REF!"</definedName>
    <definedName name="NSSR77" localSheetId="26">NA()</definedName>
    <definedName name="NSSR77" localSheetId="6">NA()</definedName>
    <definedName name="NSSR77" localSheetId="5">NA()</definedName>
    <definedName name="NSSR77">#REF!</definedName>
    <definedName name="NSSR77_1">"#REF!"</definedName>
    <definedName name="NSSR77_12">"$#REF!.#REF!#REF!"</definedName>
    <definedName name="NSSR78" localSheetId="26">NA()</definedName>
    <definedName name="NSSR78" localSheetId="6">NA()</definedName>
    <definedName name="NSSR78" localSheetId="5">NA()</definedName>
    <definedName name="NSSR78">#REF!</definedName>
    <definedName name="NSSR78_1">"#REF!"</definedName>
    <definedName name="NSSR78_12">"$#REF!.#REF!#REF!"</definedName>
    <definedName name="NSSR79" localSheetId="26">NA()</definedName>
    <definedName name="NSSR79" localSheetId="6">NA()</definedName>
    <definedName name="NSSR79" localSheetId="5">NA()</definedName>
    <definedName name="NSSR79">#REF!</definedName>
    <definedName name="NSSR79_1">"#REF!"</definedName>
    <definedName name="NSSR79_12">"$#REF!.#REF!#REF!"</definedName>
    <definedName name="NSSR8" localSheetId="26">NA()</definedName>
    <definedName name="NSSR8" localSheetId="6">NA()</definedName>
    <definedName name="NSSR8" localSheetId="5">NA()</definedName>
    <definedName name="NSSR8">#REF!</definedName>
    <definedName name="NSSR8_1">"#REF!"</definedName>
    <definedName name="NSSR8_12">"$#REF!.#REF!#REF!"</definedName>
    <definedName name="NSSR80" localSheetId="26">NA()</definedName>
    <definedName name="NSSR80" localSheetId="6">NA()</definedName>
    <definedName name="NSSR80" localSheetId="5">NA()</definedName>
    <definedName name="NSSR80">#REF!</definedName>
    <definedName name="NSSR80_1">"#REF!"</definedName>
    <definedName name="NSSR80_12">"$#REF!.#REF!#REF!"</definedName>
    <definedName name="NSSR81" localSheetId="26">NA()</definedName>
    <definedName name="NSSR81" localSheetId="6">NA()</definedName>
    <definedName name="NSSR81" localSheetId="5">NA()</definedName>
    <definedName name="NSSR81">#REF!</definedName>
    <definedName name="NSSR81_1">"#REF!"</definedName>
    <definedName name="NSSR81_12">"$#REF!.#REF!#REF!"</definedName>
    <definedName name="NSSR82" localSheetId="26">NA()</definedName>
    <definedName name="NSSR82" localSheetId="6">NA()</definedName>
    <definedName name="NSSR82" localSheetId="5">NA()</definedName>
    <definedName name="NSSR82">#REF!</definedName>
    <definedName name="NSSR82_1">"#REF!"</definedName>
    <definedName name="NSSR82_12">"$#REF!.#REF!#REF!"</definedName>
    <definedName name="NSSR83" localSheetId="26">NA()</definedName>
    <definedName name="NSSR83" localSheetId="6">NA()</definedName>
    <definedName name="NSSR83" localSheetId="5">NA()</definedName>
    <definedName name="NSSR83">#REF!</definedName>
    <definedName name="NSSR83_1">"#REF!"</definedName>
    <definedName name="NSSR83_12">"$#REF!.#REF!#REF!"</definedName>
    <definedName name="NSSR84" localSheetId="26">NA()</definedName>
    <definedName name="NSSR84" localSheetId="6">NA()</definedName>
    <definedName name="NSSR84" localSheetId="5">NA()</definedName>
    <definedName name="NSSR84">#REF!</definedName>
    <definedName name="NSSR84_1">"#REF!"</definedName>
    <definedName name="NSSR84_12">"$#REF!.#REF!#REF!"</definedName>
    <definedName name="NSSR85" localSheetId="26">NA()</definedName>
    <definedName name="NSSR85" localSheetId="6">NA()</definedName>
    <definedName name="NSSR85" localSheetId="5">NA()</definedName>
    <definedName name="NSSR85">#REF!</definedName>
    <definedName name="NSSR85_1">"#REF!"</definedName>
    <definedName name="NSSR85_12">"$#REF!.#REF!#REF!"</definedName>
    <definedName name="NSSR86" localSheetId="26">NA()</definedName>
    <definedName name="NSSR86" localSheetId="6">NA()</definedName>
    <definedName name="NSSR86" localSheetId="5">NA()</definedName>
    <definedName name="NSSR86">#REF!</definedName>
    <definedName name="NSSR86_1">"#REF!"</definedName>
    <definedName name="NSSR86_12">"$#REF!.#REF!#REF!"</definedName>
    <definedName name="NSSR87" localSheetId="26">NA()</definedName>
    <definedName name="NSSR87" localSheetId="6">NA()</definedName>
    <definedName name="NSSR87" localSheetId="5">NA()</definedName>
    <definedName name="NSSR87">#REF!</definedName>
    <definedName name="NSSR87_1">"#REF!"</definedName>
    <definedName name="NSSR87_12">"$#REF!.#REF!#REF!"</definedName>
    <definedName name="NSSR88" localSheetId="26">NA()</definedName>
    <definedName name="NSSR88" localSheetId="6">NA()</definedName>
    <definedName name="NSSR88" localSheetId="5">NA()</definedName>
    <definedName name="NSSR88">#REF!</definedName>
    <definedName name="NSSR88_1">"#REF!"</definedName>
    <definedName name="NSSR88_12">"$#REF!.#REF!#REF!"</definedName>
    <definedName name="NSSR89" localSheetId="26">NA()</definedName>
    <definedName name="NSSR89" localSheetId="6">NA()</definedName>
    <definedName name="NSSR89" localSheetId="5">NA()</definedName>
    <definedName name="NSSR89">#REF!</definedName>
    <definedName name="NSSR89_1">"#REF!"</definedName>
    <definedName name="NSSR89_12">"$#REF!.#REF!#REF!"</definedName>
    <definedName name="NSSR9" localSheetId="26">NA()</definedName>
    <definedName name="NSSR9" localSheetId="6">NA()</definedName>
    <definedName name="NSSR9" localSheetId="5">NA()</definedName>
    <definedName name="NSSR9">#REF!</definedName>
    <definedName name="NSSR9_1">"#REF!"</definedName>
    <definedName name="NSSR9_12">"$#REF!.#REF!#REF!"</definedName>
    <definedName name="NSSR90" localSheetId="26">NA()</definedName>
    <definedName name="NSSR90" localSheetId="6">NA()</definedName>
    <definedName name="NSSR90" localSheetId="5">NA()</definedName>
    <definedName name="NSSR90">#REF!</definedName>
    <definedName name="NSSR90_1">"#REF!"</definedName>
    <definedName name="NSSR90_12">"$#REF!.#REF!#REF!"</definedName>
    <definedName name="NSSR91" localSheetId="26">NA()</definedName>
    <definedName name="NSSR91" localSheetId="6">NA()</definedName>
    <definedName name="NSSR91" localSheetId="5">NA()</definedName>
    <definedName name="NSSR91">#REF!</definedName>
    <definedName name="NSSR91_1">"#REF!"</definedName>
    <definedName name="NSSR91_12">"$#REF!.#REF!#REF!"</definedName>
    <definedName name="NSSR92" localSheetId="26">NA()</definedName>
    <definedName name="NSSR92" localSheetId="6">NA()</definedName>
    <definedName name="NSSR92" localSheetId="5">NA()</definedName>
    <definedName name="NSSR92">#REF!</definedName>
    <definedName name="NSSR92_1">"#REF!"</definedName>
    <definedName name="NSSR92_12">"$#REF!.#REF!#REF!"</definedName>
    <definedName name="NSSR93" localSheetId="26">NA()</definedName>
    <definedName name="NSSR93" localSheetId="6">NA()</definedName>
    <definedName name="NSSR93" localSheetId="5">NA()</definedName>
    <definedName name="NSSR93">#REF!</definedName>
    <definedName name="NSSR93_1">"#REF!"</definedName>
    <definedName name="NSSR93_12">"$#REF!.#REF!#REF!"</definedName>
    <definedName name="NSSR94" localSheetId="26">NA()</definedName>
    <definedName name="NSSR94" localSheetId="6">NA()</definedName>
    <definedName name="NSSR94" localSheetId="5">NA()</definedName>
    <definedName name="NSSR94">#REF!</definedName>
    <definedName name="NSSR94_1">"#REF!"</definedName>
    <definedName name="NSSR94_12">"$#REF!.#REF!#REF!"</definedName>
    <definedName name="NSSR95" localSheetId="26">NA()</definedName>
    <definedName name="NSSR95" localSheetId="6">NA()</definedName>
    <definedName name="NSSR95" localSheetId="5">NA()</definedName>
    <definedName name="NSSR95">#REF!</definedName>
    <definedName name="NSSR95_1">"#REF!"</definedName>
    <definedName name="NSSR95_12">"$#REF!.#REF!#REF!"</definedName>
    <definedName name="NSSR96" localSheetId="26">NA()</definedName>
    <definedName name="NSSR96" localSheetId="6">NA()</definedName>
    <definedName name="NSSR96" localSheetId="5">NA()</definedName>
    <definedName name="NSSR96">#REF!</definedName>
    <definedName name="NSSR96_1">"#REF!"</definedName>
    <definedName name="NSSR96_12">"$#REF!.#REF!#REF!"</definedName>
    <definedName name="NSSR97" localSheetId="26">NA()</definedName>
    <definedName name="NSSR97" localSheetId="6">NA()</definedName>
    <definedName name="NSSR97" localSheetId="5">NA()</definedName>
    <definedName name="NSSR97">#REF!</definedName>
    <definedName name="NSSR97_1">"#REF!"</definedName>
    <definedName name="NSSR97_12">"$#REF!.#REF!#REF!"</definedName>
    <definedName name="NSSR98" localSheetId="26">NA()</definedName>
    <definedName name="NSSR98" localSheetId="6">NA()</definedName>
    <definedName name="NSSR98" localSheetId="5">NA()</definedName>
    <definedName name="NSSR98">#REF!</definedName>
    <definedName name="NSSR98_1">"#REF!"</definedName>
    <definedName name="NSSR98_12">"$#REF!.#REF!#REF!"</definedName>
    <definedName name="NSSR99" localSheetId="26">NA()</definedName>
    <definedName name="NSSR99" localSheetId="6">NA()</definedName>
    <definedName name="NSSR99" localSheetId="5">NA()</definedName>
    <definedName name="NSSR99">#REF!</definedName>
    <definedName name="NSSR99_1">"#REF!"</definedName>
    <definedName name="NSSR99_12">"$#REF!.#REF!#REF!"</definedName>
    <definedName name="Nt">#REF!</definedName>
    <definedName name="NTD">#REF!</definedName>
    <definedName name="NUA">#REF!</definedName>
    <definedName name="Num_Pmt_Per_Year">#REF!</definedName>
    <definedName name="Number_of_lanes">#REF!</definedName>
    <definedName name="Number_of_Payments" localSheetId="5">MATCH(0.01,[0]!End_Bal,-1)+1</definedName>
    <definedName name="Number_of_Payments">MATCH(0.01,[0]!End_Bal,-1)+1</definedName>
    <definedName name="Number_of_Selections">#REF!</definedName>
    <definedName name="nvibrator" localSheetId="26">#REF!</definedName>
    <definedName name="nvibrator" localSheetId="6">#REF!</definedName>
    <definedName name="nvibrator" localSheetId="5">#REF!</definedName>
    <definedName name="nvibrator">[11]Machinery!#REF!</definedName>
    <definedName name="Nvoid">#REF!</definedName>
    <definedName name="nvosInternet">#REF!</definedName>
    <definedName name="nw">#REF!</definedName>
    <definedName name="Nx">#REF!</definedName>
    <definedName name="Nx___0">#REF!</definedName>
    <definedName name="Nx___13">#REF!</definedName>
    <definedName name="NXCCP" comment="NEW CROSS SECTION PROPOSED">#REF!</definedName>
    <definedName name="nxs">#REF!</definedName>
    <definedName name="Ny">#REF!</definedName>
    <definedName name="Ny___0">#REF!</definedName>
    <definedName name="Ny___13">#REF!</definedName>
    <definedName name="nys">#REF!</definedName>
    <definedName name="O">#REF!</definedName>
    <definedName name="oAst1">#REF!</definedName>
    <definedName name="oAst2">#REF!</definedName>
    <definedName name="oAst3">#REF!</definedName>
    <definedName name="oAst4">#REF!</definedName>
    <definedName name="obasic">#REF!</definedName>
    <definedName name="OBD">NA()</definedName>
    <definedName name="OBD_1">"#REF!"</definedName>
    <definedName name="OBD_12">"$#REF!.#REF!#REF!"</definedName>
    <definedName name="ocgl">#REF!</definedName>
    <definedName name="OCR">#REF!</definedName>
    <definedName name="Ocroi">#REF!</definedName>
    <definedName name="oct">#REF!</definedName>
    <definedName name="octogonal.pcc">#REF!</definedName>
    <definedName name="octogonalpcc">#REF!</definedName>
    <definedName name="Octroi">#REF!</definedName>
    <definedName name="od">#REF!</definedName>
    <definedName name="Oest">#REF!</definedName>
    <definedName name="oexudl">#REF!</definedName>
    <definedName name="OFC">#REF!</definedName>
    <definedName name="ofcablescost">#N/A</definedName>
    <definedName name="ofcablescost_12">#REF!</definedName>
    <definedName name="ofcablescost_18">#REF!</definedName>
    <definedName name="ofcablescost_19">#REF!</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ary">#REF!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ices_sub">#REF!</definedName>
    <definedName name="officestationary1">#REF!</definedName>
    <definedName name="offset">#REF!</definedName>
    <definedName name="ofinal">#REF!</definedName>
    <definedName name="ofinal_17">#REF!</definedName>
    <definedName name="ofinal_7">#REF!</definedName>
    <definedName name="ofinal_7_17">#REF!</definedName>
    <definedName name="ofinal_8">#REF!</definedName>
    <definedName name="ofinal_8_17">#REF!</definedName>
    <definedName name="ofinal_9">#REF!</definedName>
    <definedName name="ofinal_9_17">#REF!</definedName>
    <definedName name="ogd">#REF!</definedName>
    <definedName name="ogdl">#REF!</definedName>
    <definedName name="ogdlpcc">#REF!</definedName>
    <definedName name="OH" localSheetId="26">#REF!</definedName>
    <definedName name="OH" localSheetId="6">#REF!</definedName>
    <definedName name="OH" localSheetId="5">#REF!</definedName>
    <definedName name="OH" hidden="1">{"form-D1",#N/A,FALSE,"FORM-D1";"form-D1_amt",#N/A,FALSE,"FORM-D1"}</definedName>
    <definedName name="OH_1" localSheetId="26" hidden="1">{"form-D1",#N/A,FALSE,"FORM-D1";"form-D1_amt",#N/A,FALSE,"FORM-D1"}</definedName>
    <definedName name="OH_1" localSheetId="6" hidden="1">{"form-D1",#N/A,FALSE,"FORM-D1";"form-D1_amt",#N/A,FALSE,"FORM-D1"}</definedName>
    <definedName name="OH_1" localSheetId="5" hidden="1">{"form-D1",#N/A,FALSE,"FORM-D1";"form-D1_amt",#N/A,FALSE,"FORM-D1"}</definedName>
    <definedName name="OH_1" hidden="1">{"form-D1",#N/A,FALSE,"FORM-D1";"form-D1_amt",#N/A,FALSE,"FORM-D1"}</definedName>
    <definedName name="OH_17">#REF!</definedName>
    <definedName name="OH_2" localSheetId="26" hidden="1">{"form-D1",#N/A,FALSE,"FORM-D1";"form-D1_amt",#N/A,FALSE,"FORM-D1"}</definedName>
    <definedName name="OH_2" localSheetId="6" hidden="1">{"form-D1",#N/A,FALSE,"FORM-D1";"form-D1_amt",#N/A,FALSE,"FORM-D1"}</definedName>
    <definedName name="OH_2" localSheetId="5" hidden="1">{"form-D1",#N/A,FALSE,"FORM-D1";"form-D1_amt",#N/A,FALSE,"FORM-D1"}</definedName>
    <definedName name="OH_2" hidden="1">{"form-D1",#N/A,FALSE,"FORM-D1";"form-D1_amt",#N/A,FALSE,"FORM-D1"}</definedName>
    <definedName name="OH_3" localSheetId="26" hidden="1">{"form-D1",#N/A,FALSE,"FORM-D1";"form-D1_amt",#N/A,FALSE,"FORM-D1"}</definedName>
    <definedName name="OH_3" localSheetId="6" hidden="1">{"form-D1",#N/A,FALSE,"FORM-D1";"form-D1_amt",#N/A,FALSE,"FORM-D1"}</definedName>
    <definedName name="OH_3" localSheetId="5" hidden="1">{"form-D1",#N/A,FALSE,"FORM-D1";"form-D1_amt",#N/A,FALSE,"FORM-D1"}</definedName>
    <definedName name="OH_3" hidden="1">{"form-D1",#N/A,FALSE,"FORM-D1";"form-D1_amt",#N/A,FALSE,"FORM-D1"}</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arkup">#REF!</definedName>
    <definedName name="OH_MS">#REF!</definedName>
    <definedName name="OH_PM">#REF!</definedName>
    <definedName name="OH_RH">#REF!</definedName>
    <definedName name="OH_TANK">NA()</definedName>
    <definedName name="OH_TANK_1">"#REF!"</definedName>
    <definedName name="OH_TANK_12">"$#REF!.#REF!#REF!"</definedName>
    <definedName name="OHbr">#REF!</definedName>
    <definedName name="OIB">#REF!</definedName>
    <definedName name="OIL">#REF!</definedName>
    <definedName name="oiui" hidden="1">{"form-D1",#N/A,FALSE,"FORM-D1";"form-D1_amt",#N/A,FALSE,"FORM-D1"}</definedName>
    <definedName name="oiuiuhewbnd" localSheetId="26" hidden="1">{#N/A,#N/A,FALSE,"VARIATIONS";#N/A,#N/A,FALSE,"BUDGET";#N/A,#N/A,FALSE,"CIVIL QNTY VAR";#N/A,#N/A,FALSE,"SUMMARY";#N/A,#N/A,FALSE,"MATERIAL VAR"}</definedName>
    <definedName name="oiuiuhewbnd" localSheetId="6" hidden="1">{#N/A,#N/A,FALSE,"VARIATIONS";#N/A,#N/A,FALSE,"BUDGET";#N/A,#N/A,FALSE,"CIVIL QNTY VAR";#N/A,#N/A,FALSE,"SUMMARY";#N/A,#N/A,FALSE,"MATERIAL VAR"}</definedName>
    <definedName name="oiuiuhewbnd" localSheetId="5" hidden="1">{#N/A,#N/A,FALSE,"VARIATIONS";#N/A,#N/A,FALSE,"BUDGET";#N/A,#N/A,FALSE,"CIVIL QNTY VAR";#N/A,#N/A,FALSE,"SUMMARY";#N/A,#N/A,FALSE,"MATERIAL VAR"}</definedName>
    <definedName name="oiuiuhewbnd" hidden="1">{#N/A,#N/A,FALSE,"VARIATIONS";#N/A,#N/A,FALSE,"BUDGET";#N/A,#N/A,FALSE,"CIVIL QNTY VAR";#N/A,#N/A,FALSE,"SUMMARY";#N/A,#N/A,FALSE,"MATERIAL VAR"}</definedName>
    <definedName name="ok">#REF!</definedName>
    <definedName name="OL_PAKI">#REF!</definedName>
    <definedName name="OLD_BOQ">#REF!</definedName>
    <definedName name="old_serial">#REF!</definedName>
    <definedName name="OLDISGOLD">#REF!</definedName>
    <definedName name="OLS">#REF!</definedName>
    <definedName name="OM" localSheetId="26" hidden="1">20</definedName>
    <definedName name="OM" localSheetId="6" hidden="1">20</definedName>
    <definedName name="OM" localSheetId="5" hidden="1">20</definedName>
    <definedName name="om" hidden="1">{#N/A,#N/A,FALSE,"VARIATIONS";#N/A,#N/A,FALSE,"BUDGET";#N/A,#N/A,FALSE,"CIVIL QNTY VAR";#N/A,#N/A,FALSE,"SUMMARY";#N/A,#N/A,FALSE,"MATERIAL VAR"}</definedName>
    <definedName name="omaxm1">#REF!</definedName>
    <definedName name="omaxm2">#REF!</definedName>
    <definedName name="omaxm3">#REF!</definedName>
    <definedName name="omaxm4">#REF!</definedName>
    <definedName name="ommm" localSheetId="26" hidden="1">{#N/A,#N/A,FALSE,"VARIATIONS";#N/A,#N/A,FALSE,"BUDGET";#N/A,#N/A,FALSE,"CIVIL QNTY VAR";#N/A,#N/A,FALSE,"SUMMARY";#N/A,#N/A,FALSE,"MATERIAL VAR"}</definedName>
    <definedName name="ommm" localSheetId="6" hidden="1">{#N/A,#N/A,FALSE,"VARIATIONS";#N/A,#N/A,FALSE,"BUDGET";#N/A,#N/A,FALSE,"CIVIL QNTY VAR";#N/A,#N/A,FALSE,"SUMMARY";#N/A,#N/A,FALSE,"MATERIAL VAR"}</definedName>
    <definedName name="ommm" localSheetId="5" hidden="1">{#N/A,#N/A,FALSE,"VARIATIONS";#N/A,#N/A,FALSE,"BUDGET";#N/A,#N/A,FALSE,"CIVIL QNTY VAR";#N/A,#N/A,FALSE,"SUMMARY";#N/A,#N/A,FALSE,"MATERIAL VAR"}</definedName>
    <definedName name="ommm" hidden="1">{#N/A,#N/A,FALSE,"VARIATIONS";#N/A,#N/A,FALSE,"BUDGET";#N/A,#N/A,FALSE,"CIVIL QNTY VAR";#N/A,#N/A,FALSE,"SUMMARY";#N/A,#N/A,FALSE,"MATERIAL VAR"}</definedName>
    <definedName name="OMS_P_M">#REF!</definedName>
    <definedName name="OMS_P_Q">#REF!</definedName>
    <definedName name="OMS_P2_M">#REF!</definedName>
    <definedName name="OMS_P2_Q">#REF!</definedName>
    <definedName name="OMS_PX_M">#REF!</definedName>
    <definedName name="OMS_PX_Q">#REF!</definedName>
    <definedName name="OMS_PX2_M">#REF!</definedName>
    <definedName name="OMS_PX2_Q">#REF!</definedName>
    <definedName name="OMS_PY_M">#REF!</definedName>
    <definedName name="OMS_PY_Q">#REF!</definedName>
    <definedName name="OMS_PY2_M">#REF!</definedName>
    <definedName name="OMS_PY2_Q">#REF!</definedName>
    <definedName name="OMS_R_M">#REF!</definedName>
    <definedName name="OMS_R_Q">#REF!</definedName>
    <definedName name="OMS_R2_M">#REF!</definedName>
    <definedName name="OMS_R2_Q">#REF!</definedName>
    <definedName name="OMS_RX_M">#REF!</definedName>
    <definedName name="OMS_RX_Q">#REF!</definedName>
    <definedName name="OMS_RX2_M">#REF!</definedName>
    <definedName name="OMS_RX2_Q">#REF!</definedName>
    <definedName name="OMS_RY_M">#REF!</definedName>
    <definedName name="OMS_RY_Q">#REF!</definedName>
    <definedName name="OMS_RY2_M">#REF!</definedName>
    <definedName name="OMS_RY2_Q">#REF!</definedName>
    <definedName name="OMTB">#REF!</definedName>
    <definedName name="On_Click">#REF!</definedName>
    <definedName name="one">1</definedName>
    <definedName name="ONEPG">#REF!</definedName>
    <definedName name="oo">#REF!</definedName>
    <definedName name="oooo" hidden="1">{"form-D1",#N/A,FALSE,"FORM-D1";"form-D1_amt",#N/A,FALSE,"FORM-D1"}</definedName>
    <definedName name="op">#REF!</definedName>
    <definedName name="OPC">#REF!</definedName>
    <definedName name="OPE">#REF!</definedName>
    <definedName name="OPERATOR">#REF!</definedName>
    <definedName name="opr">30%</definedName>
    <definedName name="Ops_Check">#REF!</definedName>
    <definedName name="Ops_Check_APC">#REF!</definedName>
    <definedName name="Ops_Copy">#REF!</definedName>
    <definedName name="Ops_Copy_APC">#REF!</definedName>
    <definedName name="OptionChk1">#REF!</definedName>
    <definedName name="OptionChk2">#REF!</definedName>
    <definedName name="OptionChk3">#REF!</definedName>
    <definedName name="OrderTable" hidden="1">#REF!</definedName>
    <definedName name="OrdinaryRodBinder" localSheetId="26">NA()</definedName>
    <definedName name="OrdinaryRodBinder" localSheetId="6">NA()</definedName>
    <definedName name="OrdinaryRodBinder" localSheetId="5">NA()</definedName>
    <definedName name="OrdinaryRodBinder">#REF!</definedName>
    <definedName name="OrdinaryRodBinder_1">"#REF!"</definedName>
    <definedName name="OrdinaryRodBinder_12">"$#REF!.#REF!#REF!"</definedName>
    <definedName name="OrdinaryRodBinder_7">"#REF!"</definedName>
    <definedName name="OrdinaryRodBinder_8">"#REF!"</definedName>
    <definedName name="ordinaysoil3to6">#REF!</definedName>
    <definedName name="oreipw">"'file:///C:/Documents%20and%20Settings/viral.soni/Desktop/Sanghi/Sanghi%20quotes%20&amp;%20policies/Insurance%20Policies%20Sanghi.xls'#$KSPL.$A$1"</definedName>
    <definedName name="oreipw_2">"'file:///C:/Documents%20and%20Settings/viral.soni/Desktop/Sanghi/Sanghi%20quotes%20&amp;%20policies/Insurance%20Policies%20Sanghi.xls'#$KSPL.$A$1"</definedName>
    <definedName name="oreipw_3">"'file:///C:/Documents%20and%20Settings/viral.soni/Desktop/Sanghi/Sanghi%20quotes%20&amp;%20policies/Insurance%20Policies%20Sanghi.xls'#$KSPL.$A$1"</definedName>
    <definedName name="oreipw_7">"'file:///C:/Documents%20and%20Settings/viral.soni/Desktop/Sanghi/Sanghi%20quotes%20&amp;%20policies/Insurance%20Policies%20Sanghi.xls'#$KSPL.$A$1"</definedName>
    <definedName name="osddapsdl" localSheetId="26" hidden="1">{"SchM1",#N/A,FALSE,"Schedules";"SchM2",#N/A,FALSE,"Schedules"}</definedName>
    <definedName name="osddapsdl" localSheetId="6" hidden="1">{"SchM1",#N/A,FALSE,"Schedules";"SchM2",#N/A,FALSE,"Schedules"}</definedName>
    <definedName name="osddapsdl" localSheetId="5" hidden="1">{"SchM1",#N/A,FALSE,"Schedules";"SchM2",#N/A,FALSE,"Schedules"}</definedName>
    <definedName name="osddapsdl" hidden="1">{"SchM1",#N/A,FALSE,"Schedules";"SchM2",#N/A,FALSE,"Schedules"}</definedName>
    <definedName name="Oth">#REF!</definedName>
    <definedName name="OTHERS">#REF!</definedName>
    <definedName name="OTHERS_14">#REF!</definedName>
    <definedName name="OTHERS_15">#REF!</definedName>
    <definedName name="OTHERS_4">#REF!</definedName>
    <definedName name="othersbldg_sub">#REF!</definedName>
    <definedName name="oudl">#REF!</definedName>
    <definedName name="ougjycdthfjfj" hidden="1">#REF!</definedName>
    <definedName name="oupff">#REF!</definedName>
    <definedName name="oupgf">#REF!</definedName>
    <definedName name="oupsf">#REF!</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utd">"$#REF!.$#REF!$#REF!"</definedName>
    <definedName name="OV_HANG1">#REF!</definedName>
    <definedName name="OV_HANG2">#REF!</definedName>
    <definedName name="OVER_HEADS_ENTRY">#REF!</definedName>
    <definedName name="OVER_SPAN">#REF!</definedName>
    <definedName name="overall_length">#REF!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#REF!</definedName>
    <definedName name="OVERHEADS">#REF!</definedName>
    <definedName name="overheadsign">#REF!</definedName>
    <definedName name="OVERLAY">#REF!</definedName>
    <definedName name="OW">#REF!</definedName>
    <definedName name="p" localSheetId="26">#REF!</definedName>
    <definedName name="p" localSheetId="6">#REF!</definedName>
    <definedName name="p" localSheetId="5">#REF!</definedName>
    <definedName name="p" hidden="1">{"'Bill No. 7'!$A$1:$G$32"}</definedName>
    <definedName name="Ｐ">#REF!</definedName>
    <definedName name="p___0">#REF!</definedName>
    <definedName name="p___13">#REF!</definedName>
    <definedName name="P_L">#REF!</definedName>
    <definedName name="P_M">#REF!</definedName>
    <definedName name="P1_">#REF!</definedName>
    <definedName name="p1H">#REF!</definedName>
    <definedName name="p2_">#REF!</definedName>
    <definedName name="p2H">#REF!</definedName>
    <definedName name="p3_">#REF!</definedName>
    <definedName name="p3H">#REF!</definedName>
    <definedName name="p4H">#REF!</definedName>
    <definedName name="p5H">#REF!</definedName>
    <definedName name="p6H">#REF!</definedName>
    <definedName name="p7H">#REF!</definedName>
    <definedName name="pa">#REF!</definedName>
    <definedName name="pa___0">#REF!</definedName>
    <definedName name="pa___13">#REF!</definedName>
    <definedName name="PAC_STATUS" hidden="1">{"form-D1",#N/A,FALSE,"FORM-D1";"form-D1_amt",#N/A,FALSE,"FORM-D1"}</definedName>
    <definedName name="Package___AP_17">#REF!</definedName>
    <definedName name="Package___AP_18">#REF!</definedName>
    <definedName name="PAD">#REF!</definedName>
    <definedName name="Page">#REF!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INT">#REF!</definedName>
    <definedName name="PAINT_AREA">#REF!</definedName>
    <definedName name="PAINT_DATA">#REF!</definedName>
    <definedName name="paintbridgenos">#REF!</definedName>
    <definedName name="paintdetail">#REF!</definedName>
    <definedName name="paintdetial">#REF!</definedName>
    <definedName name="painter" localSheetId="26">NA()</definedName>
    <definedName name="painter" localSheetId="6">NA()</definedName>
    <definedName name="painter" localSheetId="5">NA()</definedName>
    <definedName name="painter">#REF!</definedName>
    <definedName name="painter_1">"#REF!"</definedName>
    <definedName name="painter_12">"$#REF!.#REF!#REF!"</definedName>
    <definedName name="painter_7">"#REF!"</definedName>
    <definedName name="painter_8">"#REF!"</definedName>
    <definedName name="painter1" localSheetId="26">NA()</definedName>
    <definedName name="painter1" localSheetId="6">NA()</definedName>
    <definedName name="painter1" localSheetId="5">NA()</definedName>
    <definedName name="painter1">'[18]Labour &amp; Plant'!$C$32</definedName>
    <definedName name="painting">NA()</definedName>
    <definedName name="painting_1">"#REF!"</definedName>
    <definedName name="painting_12">"$#REF!.#REF!#REF!"</definedName>
    <definedName name="painting_7">"#REF!"</definedName>
    <definedName name="painting_8">"#REF!"</definedName>
    <definedName name="Pal_Workbook_GUID" hidden="1">"PC75SP9N9ZN338V981L45SG4"</definedName>
    <definedName name="pam">#REF!</definedName>
    <definedName name="panda" localSheetId="26" hidden="1">{"'Typical Costs Estimates'!$C$158:$H$161"}</definedName>
    <definedName name="panda" localSheetId="6" hidden="1">{"'Typical Costs Estimates'!$C$158:$H$161"}</definedName>
    <definedName name="panda" localSheetId="5" hidden="1">{"'Typical Costs Estimates'!$C$158:$H$161"}</definedName>
    <definedName name="panda" hidden="1">{"'Typical Costs Estimates'!$C$158:$H$161"}</definedName>
    <definedName name="Pane2">#REF!</definedName>
    <definedName name="Pane2___0">#REF!</definedName>
    <definedName name="Pane2___13">#REF!</definedName>
    <definedName name="PAP">#REF!</definedName>
    <definedName name="Parapet_Length">#REF!</definedName>
    <definedName name="pargi">#REF!</definedName>
    <definedName name="parse" localSheetId="26" hidden="1">#REF!</definedName>
    <definedName name="parse" localSheetId="6" hidden="1">#REF!</definedName>
    <definedName name="parse" localSheetId="5" hidden="1">#REF!</definedName>
    <definedName name="parse" hidden="1">#REF!</definedName>
    <definedName name="PartDesignation">#REF!</definedName>
    <definedName name="PARTITION_WALL">NA()</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opsdof">#REF!</definedName>
    <definedName name="Passenger_shelter">#REF!</definedName>
    <definedName name="patchDesc">#REF!</definedName>
    <definedName name="PATTI_ALROUND">NA()</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d1.5m">#REF!</definedName>
    <definedName name="paved2.5m">#REF!</definedName>
    <definedName name="Pavement">#REF!</definedName>
    <definedName name="PavementMarking">#REF!</definedName>
    <definedName name="Pavementmrk">#REF!</definedName>
    <definedName name="pavementreinstpcc">#REF!</definedName>
    <definedName name="PavementTypeDesc">#REF!</definedName>
    <definedName name="paver" localSheetId="26">NA()</definedName>
    <definedName name="paver" localSheetId="6">NA()</definedName>
    <definedName name="paver" localSheetId="5">NA()</definedName>
    <definedName name="paver">#REF!</definedName>
    <definedName name="paver_1">"#REF!"</definedName>
    <definedName name="paver_12">"$#REF!.#REF!#REF!"</definedName>
    <definedName name="Pay_Date">#REF!</definedName>
    <definedName name="Pay_Num">#REF!</definedName>
    <definedName name="Payment_Date" localSheetId="26">DATE(YEAR([0]!Loan_Start),MONTH([0]!Loan_Start)+Payment_Number,DAY([0]!Loan_Start))</definedName>
    <definedName name="Payment_Date" localSheetId="5">DATE(YEAR([0]!Loan_Start),MONTH([0]!Loan_Start)+Payment_Number,DAY([0]!Loan_Start))</definedName>
    <definedName name="Payment_Date">DATE(YEAR([0]!Loan_Start),MONTH([0]!Loan_Start)+Payment_Number,DAY([0]!Loan_Start))</definedName>
    <definedName name="PaymentType">#REF!</definedName>
    <definedName name="PaymentTypeID">#REF!</definedName>
    <definedName name="pb">#REF!</definedName>
    <definedName name="pb___0">#REF!</definedName>
    <definedName name="pb___11">#REF!</definedName>
    <definedName name="pb___12">#REF!</definedName>
    <definedName name="pbi">#REF!</definedName>
    <definedName name="PBL">NA()</definedName>
    <definedName name="PBT">#REF!</definedName>
    <definedName name="PC">#REF!</definedName>
    <definedName name="pc_sub">#REF!</definedName>
    <definedName name="PCC">#REF!</definedName>
    <definedName name="PCC_1">"#REF!"</definedName>
    <definedName name="PCC_12">"$#REF!.#REF!#REF!"</definedName>
    <definedName name="PCC_7">"#REF!"</definedName>
    <definedName name="PCC_8">"#REF!"</definedName>
    <definedName name="PCC_Area">#REF!</definedName>
    <definedName name="PCC_RETURN">#REF!+#REF!</definedName>
    <definedName name="PCC_Slab_SLC">#REF!</definedName>
    <definedName name="PCC_Thk">#REF!</definedName>
    <definedName name="PCC_Wid">#REF!</definedName>
    <definedName name="pcc1.3.6pcc">#REF!</definedName>
    <definedName name="pcc1.4.8pcc">#REF!</definedName>
    <definedName name="PCC1_SLC">#REF!</definedName>
    <definedName name="PCC2_SLC">#REF!</definedName>
    <definedName name="PCCALC">#REF!</definedName>
    <definedName name="PCCBrTotal">#REF!</definedName>
    <definedName name="PCCDISM">#REF!</definedName>
    <definedName name="PCCGS" comment="Grade Separator">#REF!*1.07471264367816</definedName>
    <definedName name="pccl">#REF!</definedName>
    <definedName name="pccm15">#REF!</definedName>
    <definedName name="pccm15foundn">#REF!</definedName>
    <definedName name="pccm15foundnpcc">#REF!</definedName>
    <definedName name="pccm20">#REF!</definedName>
    <definedName name="pccm20subnh">#REF!</definedName>
    <definedName name="PCCMNBR" comment="Minor Bridge">#REF!*1.71428571428571</definedName>
    <definedName name="PCCMNBRRA" comment="Realignment Bridge">#REF!*1.30508474576271</definedName>
    <definedName name="pccp">#REF!</definedName>
    <definedName name="pccproj">#REF!</definedName>
    <definedName name="pccrccm20subbnh">#REF!</definedName>
    <definedName name="PCCROB" comment="ROB">#REF!</definedName>
    <definedName name="pcct">#REF!</definedName>
    <definedName name="pccthk">#REF!</definedName>
    <definedName name="PCCUND" comment="Underpass">#REF!</definedName>
    <definedName name="pcd">#REF!</definedName>
    <definedName name="pcecc">#REF!</definedName>
    <definedName name="PCF_Marcatel">#REF!</definedName>
    <definedName name="pch">#REF!</definedName>
    <definedName name="pcl">#REF!</definedName>
    <definedName name="pclb">#REF!</definedName>
    <definedName name="pclt">#REF!</definedName>
    <definedName name="pclw">#REF!</definedName>
    <definedName name="pcost">#REF!</definedName>
    <definedName name="PcsProm">#REF!</definedName>
    <definedName name="PcsPromABC">#REF!</definedName>
    <definedName name="PcsPromPymes">#REF!</definedName>
    <definedName name="PcsPromPymesABC">#REF!</definedName>
    <definedName name="pct">#REF!</definedName>
    <definedName name="pctb">#REF!</definedName>
    <definedName name="pctt">#REF!</definedName>
    <definedName name="pctw">#REF!</definedName>
    <definedName name="pcu">#REF!</definedName>
    <definedName name="pcuAssumption">#REF!</definedName>
    <definedName name="pcv">#REF!</definedName>
    <definedName name="PCV_Marcatel">#REF!</definedName>
    <definedName name="pcww">#REF!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coutlet">#REF!</definedName>
    <definedName name="pdcoutletpcc">#REF!</definedName>
    <definedName name="Pdia">#REF!</definedName>
    <definedName name="PED_HO">#REF!</definedName>
    <definedName name="Pedestrian">#REF!</definedName>
    <definedName name="peidrainnh">#REF!</definedName>
    <definedName name="peidrainpcc">#REF!</definedName>
    <definedName name="PENAL">#REF!</definedName>
    <definedName name="PercentComplete" localSheetId="5">PercentCompleteBeyond*PeriodInPlan</definedName>
    <definedName name="PercentComplete">PercentCompleteBeyond*PeriodInPlan</definedName>
    <definedName name="PercentCompleteBeyond">(#REF!=MEDIAN(#REF!,#REF!,#REF!+#REF!)*(#REF!&gt;0))*((#REF!&lt;(INT(#REF!+#REF!*#REF!)))+(#REF!=#REF!))*(#REF!&gt;0)</definedName>
    <definedName name="PERFORMANCE">#REF!</definedName>
    <definedName name="PERFORMANCE_17">#REF!</definedName>
    <definedName name="period">#REF!</definedName>
    <definedName name="period_selected">#REF!</definedName>
    <definedName name="PeriodEnding">#REF!</definedName>
    <definedName name="PeriodInActual">#REF!=MEDIAN(#REF!,#REF!,#REF!+#REF!-1)</definedName>
    <definedName name="PeriodInPlan">#REF!=MEDIAN(#REF!,#REF!,#REF!+#REF!-1)</definedName>
    <definedName name="Periodselect">#REF!</definedName>
    <definedName name="perma" hidden="1">{"form-D1",#N/A,FALSE,"FORM-D1";"form-D1_amt",#N/A,FALSE,"FORM-D1"}</definedName>
    <definedName name="Perperson">#REF!</definedName>
    <definedName name="pertrip">#REF!</definedName>
    <definedName name="PESOS">#REF!</definedName>
    <definedName name="Pest">#REF!</definedName>
    <definedName name="Petrol">#REF!</definedName>
    <definedName name="petrolpump">#REF!</definedName>
    <definedName name="pfinisher" localSheetId="26">#REF!</definedName>
    <definedName name="pfinisher" localSheetId="6">#REF!</definedName>
    <definedName name="pfinisher" localSheetId="5">#REF!</definedName>
    <definedName name="pfinisher">[11]Machinery!#REF!</definedName>
    <definedName name="pfvdrain">#REF!</definedName>
    <definedName name="PG_Copy">#REF!</definedName>
    <definedName name="pgr">#REF!</definedName>
    <definedName name="pH">#REF!</definedName>
    <definedName name="pH___0">#REF!</definedName>
    <definedName name="pH___13">#REF!</definedName>
    <definedName name="phi">#REF!</definedName>
    <definedName name="phogaresABC">#REF!</definedName>
    <definedName name="Phone">#REF!</definedName>
    <definedName name="pi">#REF!</definedName>
    <definedName name="PICTURE2">#REF!</definedName>
    <definedName name="PIDI">#REF!</definedName>
    <definedName name="pier_cap_width">"$#REF!.$#REF!$#REF!"</definedName>
    <definedName name="Pier_Design">#REF!</definedName>
    <definedName name="pier_height">#REF!</definedName>
    <definedName name="pier_th_top">#REF!</definedName>
    <definedName name="pier_width_bottom">#REF!</definedName>
    <definedName name="pier_width_top">#REF!</definedName>
    <definedName name="pierbottomplug">#REF!</definedName>
    <definedName name="pierbottomplug2">#REF!</definedName>
    <definedName name="piercap_width">#REF!</definedName>
    <definedName name="piercap1">#REF!</definedName>
    <definedName name="piercap10.0m">#REF!</definedName>
    <definedName name="piercap2">#REF!</definedName>
    <definedName name="piercap3">#REF!</definedName>
    <definedName name="piercap9.0">#REF!</definedName>
    <definedName name="piercurb1">#REF!</definedName>
    <definedName name="pierinterplug">#REF!</definedName>
    <definedName name="pierinterplug1">#REF!</definedName>
    <definedName name="pierinterplug2">#REF!</definedName>
    <definedName name="pierreinf">#REF!</definedName>
    <definedName name="pierreinf2">#REF!</definedName>
    <definedName name="pierreinf3">#REF!</definedName>
    <definedName name="piersteel">#REF!</definedName>
    <definedName name="piersteel1">#REF!</definedName>
    <definedName name="piersteining1">#REF!</definedName>
    <definedName name="piersteining2">#REF!</definedName>
    <definedName name="piersteining3">#REF!</definedName>
    <definedName name="pile">#REF!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ELOADS">#REF!</definedName>
    <definedName name="piles">#REF!</definedName>
    <definedName name="piles_7">#REF!</definedName>
    <definedName name="piles_8">#REF!</definedName>
    <definedName name="piles_9">#REF!</definedName>
    <definedName name="Piles1000">#REF!</definedName>
    <definedName name="Piles1000_7">#REF!</definedName>
    <definedName name="Piles1000_8">#REF!</definedName>
    <definedName name="Piles1000_9">#REF!</definedName>
    <definedName name="pilework">#REF!</definedName>
    <definedName name="pilework_17">#REF!</definedName>
    <definedName name="pilework_7">#REF!</definedName>
    <definedName name="pilework_7_17">#REF!</definedName>
    <definedName name="pilework_8">#REF!</definedName>
    <definedName name="pilework_8_17">#REF!</definedName>
    <definedName name="pilework_9">#REF!</definedName>
    <definedName name="pilework_9_17">#REF!</definedName>
    <definedName name="pipe">#REF!</definedName>
    <definedName name="Pipe_culvert">#REF!</definedName>
    <definedName name="pipe1.20m">#REF!</definedName>
    <definedName name="pipe1000">#REF!</definedName>
    <definedName name="pipe1200">#REF!</definedName>
    <definedName name="pipe150">#REF!</definedName>
    <definedName name="pipe1m">#REF!</definedName>
    <definedName name="pipe3">#REF!</definedName>
    <definedName name="pipe600">#REF!</definedName>
    <definedName name="PipeCulverts">#REF!</definedName>
    <definedName name="pipedism">#REF!</definedName>
    <definedName name="PipeInfo">#REF!</definedName>
    <definedName name="PIPEPC" comment="Pipe Culvert">#REF!*0.666666666666667</definedName>
    <definedName name="pipes" localSheetId="26" hidden="1">{"FTS",#N/A,FALSE,"E"}</definedName>
    <definedName name="pipes" localSheetId="6" hidden="1">{"FTS",#N/A,FALSE,"E"}</definedName>
    <definedName name="pipes" localSheetId="5" hidden="1">{"FTS",#N/A,FALSE,"E"}</definedName>
    <definedName name="pipes" hidden="1">{"FTS",#N/A,FALSE,"E"}</definedName>
    <definedName name="Pitch_apron">#REF!</definedName>
    <definedName name="Pitch_SLC">#REF!</definedName>
    <definedName name="pitchfloorc">#REF!</definedName>
    <definedName name="pitchfloorcnh">#REF!</definedName>
    <definedName name="pitchfloorpcc">#REF!</definedName>
    <definedName name="pitching">#REF!</definedName>
    <definedName name="pitching_1">"#REF!"</definedName>
    <definedName name="pitching_12">"$#REF!.#REF!#REF!"</definedName>
    <definedName name="pitching_7">"#REF!"</definedName>
    <definedName name="pitching_8">"#REF!"</definedName>
    <definedName name="pitchonslope">#REF!</definedName>
    <definedName name="pitchonslopebnh">#REF!</definedName>
    <definedName name="pitchonslopepcc">#REF!</definedName>
    <definedName name="Piu">#REF!</definedName>
    <definedName name="PKB" localSheetId="5">{"'Bill No. 7'!$A$1:$G$32"}</definedName>
    <definedName name="PKB">{"'Bill No. 7'!$A$1:$G$32"}</definedName>
    <definedName name="PKG">#REF!</definedName>
    <definedName name="pkp">#REF!</definedName>
    <definedName name="PKS">#REF!</definedName>
    <definedName name="PKSD">#REF!</definedName>
    <definedName name="PL">#REF!</definedName>
    <definedName name="PL.Advertisement">#REF!</definedName>
    <definedName name="PL.AmtAvlAppr">#REF!</definedName>
    <definedName name="PL.AuditFee">#REF!</definedName>
    <definedName name="PL.BadDebt">#REF!</definedName>
    <definedName name="PL.BalBFPrevYr">#REF!</definedName>
    <definedName name="PL.Bonus">#REF!</definedName>
    <definedName name="PL.BusinessReceipts">#REF!</definedName>
    <definedName name="PL.ClosingStock">#REF!</definedName>
    <definedName name="PL.ClubExp">#REF!</definedName>
    <definedName name="PL.Comissions">#REF!</definedName>
    <definedName name="PL.CommissionExpdr">#REF!</definedName>
    <definedName name="PL.Conference">#REF!</definedName>
    <definedName name="PL.ConsumptionOfStores">#REF!</definedName>
    <definedName name="PL.ContToGratFund">#REF!</definedName>
    <definedName name="PL.ContToOthFund">#REF!</definedName>
    <definedName name="PL.ContToPF">#REF!</definedName>
    <definedName name="PL.ContToSuperAnnFund">#REF!</definedName>
    <definedName name="PL.ConveyanceExp">#REF!</definedName>
    <definedName name="PL.DepreciationAmort">#REF!</definedName>
    <definedName name="PL.Dividends">#REF!</definedName>
    <definedName name="PL.Donation">#REF!</definedName>
    <definedName name="PL.Entertainment">#REF!</definedName>
    <definedName name="PL.Expenses">#REF!</definedName>
    <definedName name="PL.FBTPay">#REF!</definedName>
    <definedName name="PL.FestivalCelebExp">#REF!</definedName>
    <definedName name="PL.Freight">#REF!</definedName>
    <definedName name="PL.Gift">#REF!</definedName>
    <definedName name="PL.GrossProfit">#REF!</definedName>
    <definedName name="PL.GrossReceipt">#REF!</definedName>
    <definedName name="PL.GuestHouseExp">#REF!</definedName>
    <definedName name="PL.Hospitality">#REF!</definedName>
    <definedName name="PL.HotelBoardLodge">#REF!</definedName>
    <definedName name="PL.InterestExpdr">#REF!</definedName>
    <definedName name="PL.InterestInc">#REF!</definedName>
    <definedName name="PL.KeyManInsur">#REF!</definedName>
    <definedName name="PL.LeaveEncash">#REF!</definedName>
    <definedName name="PL.LeaveTravelBenft">#REF!</definedName>
    <definedName name="PL.LifeInsur">#REF!</definedName>
    <definedName name="PL.MedExpReimb">#REF!</definedName>
    <definedName name="PL.MedInsur">#REF!</definedName>
    <definedName name="PL.MiscOthIncome">#REF!</definedName>
    <definedName name="PL.NetProfit">#REF!</definedName>
    <definedName name="PL.OpeningStock">#REF!</definedName>
    <definedName name="PL.OthEmpBenftExpdr">#REF!</definedName>
    <definedName name="PL.OtherExpenses">#REF!</definedName>
    <definedName name="PL.OthInsur">#REF!</definedName>
    <definedName name="PL.OthProvisionsExpdr">#REF!</definedName>
    <definedName name="PL.PartnerAccBalTrf">#REF!</definedName>
    <definedName name="PL.PBIDTA">#REF!</definedName>
    <definedName name="PL.PBT">#REF!</definedName>
    <definedName name="PL.PowerFuel">#REF!</definedName>
    <definedName name="PL.ProfitAfterTax">#REF!</definedName>
    <definedName name="PL.ProfitOnAgriIncome">#REF!</definedName>
    <definedName name="PL.ProfitOnCurrFluct">#REF!</definedName>
    <definedName name="PL.ProfitOnInvChrSTT">#REF!</definedName>
    <definedName name="PL.ProfitOnOthInv">#REF!</definedName>
    <definedName name="PL.ProfitOnSaleFixedAsset">#REF!</definedName>
    <definedName name="PL.ProposedDividend">#REF!</definedName>
    <definedName name="PL.ProvDefTax">#REF!</definedName>
    <definedName name="PL.ProvFBT">#REF!</definedName>
    <definedName name="PL.ProvForBadDoubtDebt">#REF!</definedName>
    <definedName name="PL.ProvForCurrTax">#REF!</definedName>
    <definedName name="PL.Purchases">#REF!</definedName>
    <definedName name="PL.RentExpdr">#REF!</definedName>
    <definedName name="PL.RentInc">#REF!</definedName>
    <definedName name="PL.RepairMach">#REF!</definedName>
    <definedName name="PL.RepairsBldg">#REF!</definedName>
    <definedName name="PL.SalePromoExp">#REF!</definedName>
    <definedName name="PL.SalsWages">#REF!</definedName>
    <definedName name="PL.Scholarship">#REF!</definedName>
    <definedName name="PL.StaffWelfareExp">#REF!</definedName>
    <definedName name="PL.TaxOnDividend">#REF!</definedName>
    <definedName name="PL.TaxOnDividendForEarYr">#REF!</definedName>
    <definedName name="PL.TelephoneExp">#REF!</definedName>
    <definedName name="PL.TotAppropriations">#REF!</definedName>
    <definedName name="PL.TotCreditsToPL">#REF!</definedName>
    <definedName name="PL.TotEmployeeComp">#REF!</definedName>
    <definedName name="PL.TotInsurances">#REF!</definedName>
    <definedName name="PL.TotOthIncome">#REF!</definedName>
    <definedName name="PL.TravelExp">#REF!</definedName>
    <definedName name="PL.TrfToReserves">#REF!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_Data">#REF!</definedName>
    <definedName name="PLACE_OF_POSTING">#REF!</definedName>
    <definedName name="PLACE_OF_POSTING_17">#REF!</definedName>
    <definedName name="Placeident">#REF!</definedName>
    <definedName name="PLACEOFPOSTING">#REF!</definedName>
    <definedName name="PLACEOFPOSTING_17">#REF!</definedName>
    <definedName name="PLAIN_PLASTERING">NA()</definedName>
    <definedName name="PLAIN_PLASTERING_1">"#REF!"</definedName>
    <definedName name="PLAIN_PLASTERING_12">"$#REF!.#REF!#REF!"</definedName>
    <definedName name="PLAIN_PLASTERING_7">"#REF!"</definedName>
    <definedName name="PLAIN_PLASTERING_8">"#REF!"</definedName>
    <definedName name="plan">#REF!</definedName>
    <definedName name="Plant">#REF!</definedName>
    <definedName name="PLANT_MACHINES">#REF!</definedName>
    <definedName name="Plantation">#REF!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1.3c">#REF!</definedName>
    <definedName name="plast1.3cnh">#REF!</definedName>
    <definedName name="plast1.3pcc">#REF!</definedName>
    <definedName name="plast1.4pcc">#REF!</definedName>
    <definedName name="plast1.6cnh">#REF!</definedName>
    <definedName name="plast16c">#REF!</definedName>
    <definedName name="Plaster">#REF!</definedName>
    <definedName name="Plaster_17">#REF!</definedName>
    <definedName name="Platecomp">"$#REF!.$N$39"</definedName>
    <definedName name="Platecomp_1">"#REF!"</definedName>
    <definedName name="Platecomp_24">NA()</definedName>
    <definedName name="Platecomp_7">NA()</definedName>
    <definedName name="platecompactor" localSheetId="26">NA()</definedName>
    <definedName name="platecompactor" localSheetId="6">NA()</definedName>
    <definedName name="platecompactor" localSheetId="5">NA()</definedName>
    <definedName name="platecompactor">#REF!</definedName>
    <definedName name="platecompactor_1">"#REF!"</definedName>
    <definedName name="platecompactor_12">"$#REF!.#REF!#REF!"</definedName>
    <definedName name="plb">#REF!</definedName>
    <definedName name="plcablvl">#REF!</definedName>
    <definedName name="plcablvl_17">#REF!</definedName>
    <definedName name="plcath">#REF!</definedName>
    <definedName name="plcathl">#REF!</definedName>
    <definedName name="plcathm">#REF!</definedName>
    <definedName name="plcatht">#REF!</definedName>
    <definedName name="plcatlvl">#REF!</definedName>
    <definedName name="PLCM">#REF!</definedName>
    <definedName name="PLCMT">#REF!</definedName>
    <definedName name="PLCrEx.OthDutyTaxCess">#REF!</definedName>
    <definedName name="PLCrEx.ServiceTax">#REF!</definedName>
    <definedName name="PLCrEx.TotExciseCustomsVAT">#REF!</definedName>
    <definedName name="PLCrEx.UnionExciseDuty">#REF!</definedName>
    <definedName name="PLCrEx.VATorSaleTax">#REF!</definedName>
    <definedName name="PLDutiEx.CounterVailDuty">#REF!</definedName>
    <definedName name="PLDutiEx.CustomDuty">#REF!</definedName>
    <definedName name="PLDutiEx.OthDutyTaxCess">#REF!</definedName>
    <definedName name="PLDutiEx.ServiceTax">#REF!</definedName>
    <definedName name="PLDutiEx.SplAddDuty">#REF!</definedName>
    <definedName name="PLDutiEx.TotExciseCustomsVAT">#REF!</definedName>
    <definedName name="PLDutiEx.UnionExciseDuty">#REF!</definedName>
    <definedName name="PLDutiEx.VATorSaleTax">#REF!</definedName>
    <definedName name="PLRateEx.Cess">#REF!</definedName>
    <definedName name="PLRateEx.OthDutyTaxCess">#REF!</definedName>
    <definedName name="PLRateEx.ServiceTax">#REF!</definedName>
    <definedName name="PLRateEx.TotExciseCustomsVAT">#REF!</definedName>
    <definedName name="PLRateEx.UnionExciseDuty">#REF!</definedName>
    <definedName name="PLRateEx.VATorSaleTax">#REF!</definedName>
    <definedName name="PLS" localSheetId="26" hidden="1">#REF!</definedName>
    <definedName name="PLS" localSheetId="6" hidden="1">#REF!</definedName>
    <definedName name="PLS" localSheetId="5" hidden="1">#REF!</definedName>
    <definedName name="PLS" hidden="1">#REF!</definedName>
    <definedName name="plt">#REF!</definedName>
    <definedName name="plumber" localSheetId="26">NA()</definedName>
    <definedName name="plumber" localSheetId="6">NA()</definedName>
    <definedName name="plumber" localSheetId="5">NA()</definedName>
    <definedName name="plumber">#REF!</definedName>
    <definedName name="plumber_1">"#REF!"</definedName>
    <definedName name="plumber_12">"$#REF!.#REF!#REF!"</definedName>
    <definedName name="PLUMBING">NA()</definedName>
    <definedName name="PLUMBING_1">"#REF!"</definedName>
    <definedName name="PLUMBING_12">"$#REF!.#REF!#REF!"</definedName>
    <definedName name="PM">#REF!</definedName>
    <definedName name="PM_AirCompressor_210cfm">NA()</definedName>
    <definedName name="PM_BatchMixHMP_46_60THP">#REF!</definedName>
    <definedName name="PM_BatchTypeHMP_30_40">#REF!</definedName>
    <definedName name="PM_BitumenBoilerOilFired_1000">NA()</definedName>
    <definedName name="PM_BitumenBoilerOilFired_200">NA()</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 localSheetId="26">#REF!</definedName>
    <definedName name="PM_MotorGrader" localSheetId="6">#REF!</definedName>
    <definedName name="PM_MotorGrader" localSheetId="5">#REF!</definedName>
    <definedName name="PM_MotorGrader">'[16]Plant &amp;  Machinery'!$G$25</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 localSheetId="26">#REF!</definedName>
    <definedName name="PM_ThreeWheeled_80_100kN_StaticRoller" localSheetId="6">#REF!</definedName>
    <definedName name="PM_ThreeWheeled_80_100kN_StaticRoller" localSheetId="5">#REF!</definedName>
    <definedName name="PM_ThreeWheeled_80_100kN_StaticRoller">'[16]Plant &amp;  Machinery'!$G$34</definedName>
    <definedName name="PM_Tipper_55">#REF!</definedName>
    <definedName name="PM_Tractor_DiscHarrows">#REF!</definedName>
    <definedName name="PM_Tractor_Ripper">#REF!</definedName>
    <definedName name="PM_Tractor_Rotavator" localSheetId="26">#REF!</definedName>
    <definedName name="PM_Tractor_Rotavator" localSheetId="6">#REF!</definedName>
    <definedName name="PM_Tractor_Rotavator" localSheetId="5">#REF!</definedName>
    <definedName name="PM_Tractor_Rotavator">'[16]Plant &amp;  Machinery'!$G$49</definedName>
    <definedName name="PM_Tractor_Trolley">#REF!</definedName>
    <definedName name="PM_Truck">#REF!</definedName>
    <definedName name="PM_VibratoryRoller_80_100kN">#REF!</definedName>
    <definedName name="PM_WaterTanker_6kl" localSheetId="26">#REF!</definedName>
    <definedName name="PM_WaterTanker_6kl" localSheetId="6">#REF!</definedName>
    <definedName name="PM_WaterTanker_6kl" localSheetId="5">#REF!</definedName>
    <definedName name="PM_WaterTanker_6kl">'[16]Plant &amp;  Machinery'!$G$53</definedName>
    <definedName name="PM_WetMixPlant_or_PugMill">#REF!</definedName>
    <definedName name="pma">#REF!</definedName>
    <definedName name="pmest">#REF!</definedName>
    <definedName name="PMLead">#REF!</definedName>
    <definedName name="PMP">#REF!</definedName>
    <definedName name="pn">#REF!</definedName>
    <definedName name="pneumatic_roller">#REF!</definedName>
    <definedName name="PO" hidden="1">{"form-D1",#N/A,FALSE,"FORM-D1";"form-D1_amt",#N/A,FALSE,"FORM-D1"}</definedName>
    <definedName name="PO_1" localSheetId="26" hidden="1">{"form-D1",#N/A,FALSE,"FORM-D1";"form-D1_amt",#N/A,FALSE,"FORM-D1"}</definedName>
    <definedName name="PO_1" localSheetId="6" hidden="1">{"form-D1",#N/A,FALSE,"FORM-D1";"form-D1_amt",#N/A,FALSE,"FORM-D1"}</definedName>
    <definedName name="PO_1" localSheetId="5" hidden="1">{"form-D1",#N/A,FALSE,"FORM-D1";"form-D1_amt",#N/A,FALSE,"FORM-D1"}</definedName>
    <definedName name="PO_1" hidden="1">{"form-D1",#N/A,FALSE,"FORM-D1";"form-D1_amt",#N/A,FALSE,"FORM-D1"}</definedName>
    <definedName name="PO_2" localSheetId="26" hidden="1">{"form-D1",#N/A,FALSE,"FORM-D1";"form-D1_amt",#N/A,FALSE,"FORM-D1"}</definedName>
    <definedName name="PO_2" localSheetId="6" hidden="1">{"form-D1",#N/A,FALSE,"FORM-D1";"form-D1_amt",#N/A,FALSE,"FORM-D1"}</definedName>
    <definedName name="PO_2" localSheetId="5" hidden="1">{"form-D1",#N/A,FALSE,"FORM-D1";"form-D1_amt",#N/A,FALSE,"FORM-D1"}</definedName>
    <definedName name="PO_2" hidden="1">{"form-D1",#N/A,FALSE,"FORM-D1";"form-D1_amt",#N/A,FALSE,"FORM-D1"}</definedName>
    <definedName name="PO_3" localSheetId="26" hidden="1">{"form-D1",#N/A,FALSE,"FORM-D1";"form-D1_amt",#N/A,FALSE,"FORM-D1"}</definedName>
    <definedName name="PO_3" localSheetId="6" hidden="1">{"form-D1",#N/A,FALSE,"FORM-D1";"form-D1_amt",#N/A,FALSE,"FORM-D1"}</definedName>
    <definedName name="PO_3" localSheetId="5" hidden="1">{"form-D1",#N/A,FALSE,"FORM-D1";"form-D1_amt",#N/A,FALSE,"FORM-D1"}</definedName>
    <definedName name="PO_3" hidden="1">{"form-D1",#N/A,FALSE,"FORM-D1";"form-D1_amt",#N/A,FALSE,"FORM-D1"}</definedName>
    <definedName name="POGHJ" hidden="1">{"form-D1",#N/A,FALSE,"FORM-D1";"form-D1_amt",#N/A,FALSE,"FORM-D1"}</definedName>
    <definedName name="POGHJ_1" localSheetId="26" hidden="1">{"form-D1",#N/A,FALSE,"FORM-D1";"form-D1_amt",#N/A,FALSE,"FORM-D1"}</definedName>
    <definedName name="POGHJ_1" localSheetId="6" hidden="1">{"form-D1",#N/A,FALSE,"FORM-D1";"form-D1_amt",#N/A,FALSE,"FORM-D1"}</definedName>
    <definedName name="POGHJ_1" localSheetId="5" hidden="1">{"form-D1",#N/A,FALSE,"FORM-D1";"form-D1_amt",#N/A,FALSE,"FORM-D1"}</definedName>
    <definedName name="POGHJ_1" hidden="1">{"form-D1",#N/A,FALSE,"FORM-D1";"form-D1_amt",#N/A,FALSE,"FORM-D1"}</definedName>
    <definedName name="POGHJ_2" localSheetId="26" hidden="1">{"form-D1",#N/A,FALSE,"FORM-D1";"form-D1_amt",#N/A,FALSE,"FORM-D1"}</definedName>
    <definedName name="POGHJ_2" localSheetId="6" hidden="1">{"form-D1",#N/A,FALSE,"FORM-D1";"form-D1_amt",#N/A,FALSE,"FORM-D1"}</definedName>
    <definedName name="POGHJ_2" localSheetId="5" hidden="1">{"form-D1",#N/A,FALSE,"FORM-D1";"form-D1_amt",#N/A,FALSE,"FORM-D1"}</definedName>
    <definedName name="POGHJ_2" hidden="1">{"form-D1",#N/A,FALSE,"FORM-D1";"form-D1_amt",#N/A,FALSE,"FORM-D1"}</definedName>
    <definedName name="POGHJ_3" localSheetId="26" hidden="1">{"form-D1",#N/A,FALSE,"FORM-D1";"form-D1_amt",#N/A,FALSE,"FORM-D1"}</definedName>
    <definedName name="POGHJ_3" localSheetId="6" hidden="1">{"form-D1",#N/A,FALSE,"FORM-D1";"form-D1_amt",#N/A,FALSE,"FORM-D1"}</definedName>
    <definedName name="POGHJ_3" localSheetId="5" hidden="1">{"form-D1",#N/A,FALSE,"FORM-D1";"form-D1_amt",#N/A,FALSE,"FORM-D1"}</definedName>
    <definedName name="POGHJ_3" hidden="1">{"form-D1",#N/A,FALSE,"FORM-D1";"form-D1_amt",#N/A,FALSE,"FORM-D1"}</definedName>
    <definedName name="point1.2">#REF!</definedName>
    <definedName name="point1.2c">#REF!</definedName>
    <definedName name="point1.2cnh">#REF!</definedName>
    <definedName name="point1.2pcc">#REF!</definedName>
    <definedName name="point1.3">#REF!</definedName>
    <definedName name="point1.3cnh">#REF!</definedName>
    <definedName name="POINTING">NA()</definedName>
    <definedName name="POINTING_1">"#REF!"</definedName>
    <definedName name="POINTING_12">"$#REF!.#REF!#REF!"</definedName>
    <definedName name="POINTING_7">"#REF!"</definedName>
    <definedName name="POINTING_8">"#REF!"</definedName>
    <definedName name="Poisson">#REF!</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nam">#REF!</definedName>
    <definedName name="PONDICHERY" localSheetId="5">{"'Sheet1'!$A$4386:$N$4591"}</definedName>
    <definedName name="PONDICHERY">{"'Sheet1'!$A$4386:$N$4591"}</definedName>
    <definedName name="poo">#REF!</definedName>
    <definedName name="pooja">#REF!</definedName>
    <definedName name="poonam">#REF!</definedName>
    <definedName name="poooo">#REF!</definedName>
    <definedName name="pop">#REF!</definedName>
    <definedName name="popat">#N/A</definedName>
    <definedName name="post">#REF!</definedName>
    <definedName name="Pot_Ptfe">#REF!</definedName>
    <definedName name="potDesc">#REF!</definedName>
    <definedName name="pothole100">#REF!</definedName>
    <definedName name="pothole100pccG1929">#REF!</definedName>
    <definedName name="potholeover100">#REF!</definedName>
    <definedName name="potholeover100pcc">#REF!</definedName>
    <definedName name="POWER">#REF!</definedName>
    <definedName name="Power_cost">#REF!</definedName>
    <definedName name="PP" localSheetId="26">#REF!</definedName>
    <definedName name="PP" localSheetId="6">#REF!</definedName>
    <definedName name="PP" localSheetId="5">#REF!</definedName>
    <definedName name="pp" hidden="1">{"'Bill No. 7'!$A$1:$G$32"}</definedName>
    <definedName name="PP1S">#REF!</definedName>
    <definedName name="PP1SS">#REF!</definedName>
    <definedName name="PP2S">#REF!</definedName>
    <definedName name="PP2SS">#REF!</definedName>
    <definedName name="PP3S">#REF!</definedName>
    <definedName name="PP3SS">#REF!</definedName>
    <definedName name="ppac">#REF!</definedName>
    <definedName name="PPavement">#REF!</definedName>
    <definedName name="pph">0%</definedName>
    <definedName name="PPP" hidden="1">#REF!</definedName>
    <definedName name="ppppp" localSheetId="26" hidden="1">{"'Bill No. 7'!$A$1:$G$32"}</definedName>
    <definedName name="ppppp" localSheetId="6" hidden="1">{"'Bill No. 7'!$A$1:$G$32"}</definedName>
    <definedName name="ppppp" localSheetId="5" hidden="1">{"'Bill No. 7'!$A$1:$G$32"}</definedName>
    <definedName name="ppppp" hidden="1">{"'Bill No. 7'!$A$1:$G$32"}</definedName>
    <definedName name="pPymes">#REF!</definedName>
    <definedName name="ppymesABC">#REF!</definedName>
    <definedName name="PQC">#REF!</definedName>
    <definedName name="PQC_2">#REF!</definedName>
    <definedName name="PQC_3">#REF!</definedName>
    <definedName name="PQC_4">#REF!</definedName>
    <definedName name="pr">#REF!</definedName>
    <definedName name="PR_Habcode_16_Dig">#REF!</definedName>
    <definedName name="pra">#REF!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 localSheetId="5">{"'Bill No. 7'!$A$1:$G$32"}</definedName>
    <definedName name="prat">{"'Bill No. 7'!$A$1:$G$32"}</definedName>
    <definedName name="pratap" localSheetId="26" hidden="1">{"'Sheet1'!$A$4386:$N$4591"}</definedName>
    <definedName name="pratap" localSheetId="6" hidden="1">{"'Sheet1'!$A$4386:$N$4591"}</definedName>
    <definedName name="pratap" localSheetId="5" hidden="1">{"'Sheet1'!$A$4386:$N$4591"}</definedName>
    <definedName name="pratap" hidden="1">{"'Sheet1'!$A$4386:$N$4591"}</definedName>
    <definedName name="PRC">#REF!</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_tax_materiality">#REF!</definedName>
    <definedName name="precastcover">#REF!</definedName>
    <definedName name="prelim_exp">#REF!</definedName>
    <definedName name="Premould20">#REF!</definedName>
    <definedName name="Premould20_1">"#REF!"</definedName>
    <definedName name="Premould20_12">"$#REF!.#REF!#REF!"</definedName>
    <definedName name="Premould20_7">"#REF!"</definedName>
    <definedName name="Premould20_8">"#REF!"</definedName>
    <definedName name="premoulded" localSheetId="26">NA()</definedName>
    <definedName name="premoulded" localSheetId="6">NA()</definedName>
    <definedName name="premoulded" localSheetId="5">NA()</definedName>
    <definedName name="premoulded">#REF!</definedName>
    <definedName name="premoulded_1">"#REF!"</definedName>
    <definedName name="premoulded_12">"$#REF!.#REF!#REF!"</definedName>
    <definedName name="premoulded_7">"#REF!"</definedName>
    <definedName name="premoulded_8">"#REF!"</definedName>
    <definedName name="prepared.by">#REF!</definedName>
    <definedName name="PREPLANTCOST">#REF!</definedName>
    <definedName name="PRESTRESS">#REF!</definedName>
    <definedName name="prfrht">#REF!</definedName>
    <definedName name="price" hidden="1">{#N/A,#N/A,FALSE,"Sheet1";#N/A,#N/A,FALSE,"Sheet1";#N/A,#N/A,FALSE,"Sheet1";#N/A,#N/A,FALSE,"Sheet1"}</definedName>
    <definedName name="primecat">#REF!</definedName>
    <definedName name="primecoat">#REF!</definedName>
    <definedName name="primecoathigh">#REF!</definedName>
    <definedName name="primecoathighpcc">#REF!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print">#REF!</definedName>
    <definedName name="_xlnm.Print_Area" localSheetId="1">BOQ!$A$2:$H$72</definedName>
    <definedName name="_xlnm.Print_Area" localSheetId="3">'BOQ (Summary)'!$A$2:$G$36</definedName>
    <definedName name="_xlnm.Print_Area" localSheetId="26">'Exp. Joint repair'!#REF!</definedName>
    <definedName name="_xlnm.Print_Area" localSheetId="10">'Hazard Marker'!$A$1:$S$125</definedName>
    <definedName name="_xlnm.Print_Area" localSheetId="0">'Raipur-Sigma'!$A$1:$F$24</definedName>
    <definedName name="_xlnm.Print_Area" localSheetId="23">'Transverse Bar'!$A$1:$K$20</definedName>
    <definedName name="_xlnm.Print_Area">#REF!</definedName>
    <definedName name="Print_Area_MI">#REF!</definedName>
    <definedName name="PRINT_AREA_MI___0">#REF!</definedName>
    <definedName name="Print_Area_MI_1">"#REF!"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#N/A</definedName>
    <definedName name="print_Area1">#REF!</definedName>
    <definedName name="Print_Area2">#REF!</definedName>
    <definedName name="Print_Area3">#REF!</definedName>
    <definedName name="Print_Area4">#REF!</definedName>
    <definedName name="Print_Input_Sheet">#REF!</definedName>
    <definedName name="Print_Sheet">#REF!</definedName>
    <definedName name="Print_Start">#REF!</definedName>
    <definedName name="Print_Titels">#REF!</definedName>
    <definedName name="print_title">#REF!</definedName>
    <definedName name="_xlnm.Print_Titles" localSheetId="1">BOQ!$2:$4</definedName>
    <definedName name="_xlnm.Print_Titles" localSheetId="3">'BOQ (Summary)'!$2:$3</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INT10">#REF!</definedName>
    <definedName name="PRINT11">#REF!</definedName>
    <definedName name="PRINT12">#REF!</definedName>
    <definedName name="PRINT13">#REF!</definedName>
    <definedName name="PRINT14">#REF!</definedName>
    <definedName name="PRINT2">#REF!</definedName>
    <definedName name="PRINT3">#REF!</definedName>
    <definedName name="PRINT4">#REF!</definedName>
    <definedName name="PRINT6">#REF!</definedName>
    <definedName name="PRINT7">#REF!</definedName>
    <definedName name="PRINT8">#REF!</definedName>
    <definedName name="PRINTAB">#REF!</definedName>
    <definedName name="PRINTCDEI">#REF!</definedName>
    <definedName name="PRINTCDOE">#REF!</definedName>
    <definedName name="PRINTEFLPM">#REF!</definedName>
    <definedName name="PRINTGLA">#REF!</definedName>
    <definedName name="PRINTHLV">#REF!</definedName>
    <definedName name="PRINTILPM">#REF!</definedName>
    <definedName name="PRINTJKMV">#REF!</definedName>
    <definedName name="PRINTLLV">#REF!</definedName>
    <definedName name="PRINTMRP">#REF!</definedName>
    <definedName name="PRINTNOOP">#REF!</definedName>
    <definedName name="PRINTNOP">#REF!</definedName>
    <definedName name="PRINTPLS">#REF!</definedName>
    <definedName name="PRINTQRC">#REF!</definedName>
    <definedName name="PrintRange">#REF!</definedName>
    <definedName name="PRINTSTLC">#REF!</definedName>
    <definedName name="Priority" localSheetId="26" hidden="1">{"form-D1",#N/A,FALSE,"FORM-D1";"form-D1_amt",#N/A,FALSE,"FORM-D1"}</definedName>
    <definedName name="Priority" localSheetId="6" hidden="1">{"form-D1",#N/A,FALSE,"FORM-D1";"form-D1_amt",#N/A,FALSE,"FORM-D1"}</definedName>
    <definedName name="Priority" localSheetId="5" hidden="1">{"form-D1",#N/A,FALSE,"FORM-D1";"form-D1_amt",#N/A,FALSE,"FORM-D1"}</definedName>
    <definedName name="Priority" hidden="1">{"form-D1",#N/A,FALSE,"FORM-D1";"form-D1_amt",#N/A,FALSE,"FORM-D1"}</definedName>
    <definedName name="prlgthl">#REF!</definedName>
    <definedName name="prlgthl_17">#REF!</definedName>
    <definedName name="prlgthl_7">#REF!</definedName>
    <definedName name="prlgthl_7_17">#REF!</definedName>
    <definedName name="prlgthl_8">#REF!</definedName>
    <definedName name="prlgthl_8_17">#REF!</definedName>
    <definedName name="prlgthl_9">#REF!</definedName>
    <definedName name="prlgthl_9_17">#REF!</definedName>
    <definedName name="prlgtht">#REF!</definedName>
    <definedName name="prlgtht_7">#REF!</definedName>
    <definedName name="prlgtht_8">#REF!</definedName>
    <definedName name="prlgtht_9">#REF!</definedName>
    <definedName name="prn_aggqntty">#REF!</definedName>
    <definedName name="PRN_MAJ_QUANTITY">#REF!</definedName>
    <definedName name="Proc" localSheetId="26" hidden="1">{"CASH FLOW",#N/A,FALSE,"A"}</definedName>
    <definedName name="Proc" localSheetId="6" hidden="1">{"CASH FLOW",#N/A,FALSE,"A"}</definedName>
    <definedName name="Proc" localSheetId="5" hidden="1">{"CASH FLOW",#N/A,FALSE,"A"}</definedName>
    <definedName name="Proc" hidden="1">{"CASH FLOW",#N/A,FALSE,"A"}</definedName>
    <definedName name="Procurement" localSheetId="26" hidden="1">{"CASH FLOW",#N/A,FALSE,"A"}</definedName>
    <definedName name="Procurement" localSheetId="6" hidden="1">{"CASH FLOW",#N/A,FALSE,"A"}</definedName>
    <definedName name="Procurement" localSheetId="5" hidden="1">{"CASH FLOW",#N/A,FALSE,"A"}</definedName>
    <definedName name="Procurement" hidden="1">{"CASH FLOW",#N/A,FALSE,"A"}</definedName>
    <definedName name="ProdForm" hidden="1">#REF!</definedName>
    <definedName name="Product" hidden="1">#REF!</definedName>
    <definedName name="ProfilCS_Liste">#REF!</definedName>
    <definedName name="PROFILE">#REF!</definedName>
    <definedName name="Profit___loss_account">#REF!</definedName>
    <definedName name="PROFITABILITYSCHEDULES">#REF!</definedName>
    <definedName name="PROFORMA_IV__2_">#REF!</definedName>
    <definedName name="prog">#REF!</definedName>
    <definedName name="Progress" localSheetId="5">{"'Bill No. 7'!$A$1:$G$32"}</definedName>
    <definedName name="Progress">{"'Bill No. 7'!$A$1:$G$32"}</definedName>
    <definedName name="project">#REF!</definedName>
    <definedName name="Project_Duration">#REF!</definedName>
    <definedName name="Project_length">#REF!</definedName>
    <definedName name="Project_Name">#REF!</definedName>
    <definedName name="ProjectNumber">#REF!</definedName>
    <definedName name="projects">#REF!</definedName>
    <definedName name="ProjectSubtitle">#REF!</definedName>
    <definedName name="ProjectTitle">#REF!</definedName>
    <definedName name="ProjectType">#REF!</definedName>
    <definedName name="promedioabcpymesinternet">#REF!</definedName>
    <definedName name="PromPcsPymes">#REF!</definedName>
    <definedName name="PromPcsPymesABC">#REF!</definedName>
    <definedName name="Prop_CW_App_Wid">#REF!</definedName>
    <definedName name="Prop_CW_Wid">#REF!</definedName>
    <definedName name="propcspymes">#REF!</definedName>
    <definedName name="PROPFLOW">#REF!</definedName>
    <definedName name="proppcspymesABC">#REF!</definedName>
    <definedName name="PROPS">#REF!</definedName>
    <definedName name="Prov">#REF!</definedName>
    <definedName name="PROVISION">#REF!</definedName>
    <definedName name="prpymes">#REF!</definedName>
    <definedName name="prpymesABC">#REF!</definedName>
    <definedName name="prsrhds">#REF!</definedName>
    <definedName name="PRUEBA">#REF!</definedName>
    <definedName name="PRW">#REF!</definedName>
    <definedName name="PS">#REF!</definedName>
    <definedName name="PS___0">#REF!</definedName>
    <definedName name="PS___13">#REF!</definedName>
    <definedName name="Psandfilling1">#REF!</definedName>
    <definedName name="psandfilling2">#REF!</definedName>
    <definedName name="psandfilling3">#REF!</definedName>
    <definedName name="psbmth">#REF!</definedName>
    <definedName name="psd">#REF!</definedName>
    <definedName name="psflexure">#REF!</definedName>
    <definedName name="psl">#REF!</definedName>
    <definedName name="pst">#REF!</definedName>
    <definedName name="PT">#REF!</definedName>
    <definedName name="ptb">#REF!</definedName>
    <definedName name="PTCS" comment="cross sections Based on Chainage">#REF!</definedName>
    <definedName name="PTINT">#REF!</definedName>
    <definedName name="ptr">#REF!</definedName>
    <definedName name="ptr_1">"#REF!"</definedName>
    <definedName name="ptr_24">NA()</definedName>
    <definedName name="ptr_7">NA()</definedName>
    <definedName name="ptr_8">"#REF!"</definedName>
    <definedName name="Ptroller" localSheetId="26">NA()</definedName>
    <definedName name="Ptroller" localSheetId="6">NA()</definedName>
    <definedName name="Ptroller" localSheetId="5">NA()</definedName>
    <definedName name="Ptroller">#REF!</definedName>
    <definedName name="Ptroller_1">"#REF!"</definedName>
    <definedName name="Ptroller_12">"$#REF!.#REF!#REF!"</definedName>
    <definedName name="ptt">#REF!</definedName>
    <definedName name="Pugmill" localSheetId="26">NA()</definedName>
    <definedName name="Pugmill" localSheetId="6">NA()</definedName>
    <definedName name="Pugmill" localSheetId="5">NA()</definedName>
    <definedName name="Pugmill">#REF!</definedName>
    <definedName name="Pugmill_1">"#REF!"</definedName>
    <definedName name="Pugmill_12">"$#REF!.#REF!#REF!"</definedName>
    <definedName name="PUP">#REF!</definedName>
    <definedName name="pupatel" localSheetId="26" hidden="1">{"'Bill No. 7'!$A$1:$G$32"}</definedName>
    <definedName name="pupatel" localSheetId="6" hidden="1">{"'Bill No. 7'!$A$1:$G$32"}</definedName>
    <definedName name="pupatel" localSheetId="5" hidden="1">{"'Bill No. 7'!$A$1:$G$32"}</definedName>
    <definedName name="pupatel" hidden="1">{"'Bill No. 7'!$A$1:$G$32"}</definedName>
    <definedName name="PV">#REF!</definedName>
    <definedName name="pvc">#REF!</definedName>
    <definedName name="PVC_10kg_pipe">HLOOKUP(#REF!,#REF!,7,FALSE)</definedName>
    <definedName name="PVC_4kg_pipe">HLOOKUP(#REF!,#REF!,7,FALSE)</definedName>
    <definedName name="PVC_6kg_pipe">HLOOKUP(#REF!,#REF!,7,FALSE)</definedName>
    <definedName name="pvc150.pcc">#REF!</definedName>
    <definedName name="pvc150bridge">#REF!</definedName>
    <definedName name="pvc150nh">#REF!</definedName>
    <definedName name="pvc150pcc">#REF!</definedName>
    <definedName name="pvcac150c">#REF!</definedName>
    <definedName name="pvcac150pcc">#REF!</definedName>
    <definedName name="PVCid10.0">#REF!</definedName>
    <definedName name="PVCid4.0">#REF!</definedName>
    <definedName name="PVCid6.0">#REF!</definedName>
    <definedName name="PVCid8.0">#REF!</definedName>
    <definedName name="PVCod">#REF!</definedName>
    <definedName name="pvcpipe100" localSheetId="26">NA()</definedName>
    <definedName name="pvcpipe100" localSheetId="6">NA()</definedName>
    <definedName name="pvcpipe100" localSheetId="5">NA()</definedName>
    <definedName name="pvcpipe100">#REF!</definedName>
    <definedName name="pvcpipe100_1">"#REF!"</definedName>
    <definedName name="pvcpipe100_12">"$#REF!.#REF!#REF!"</definedName>
    <definedName name="pvcpipe150" localSheetId="26">NA()</definedName>
    <definedName name="pvcpipe150" localSheetId="6">NA()</definedName>
    <definedName name="pvcpipe150" localSheetId="5">NA()</definedName>
    <definedName name="pvcpipe150">#REF!</definedName>
    <definedName name="pvcpipe150_1">"#REF!"</definedName>
    <definedName name="pvcpipe150_12">"$#REF!.#REF!#REF!"</definedName>
    <definedName name="pvcpipe50" localSheetId="26">NA()</definedName>
    <definedName name="pvcpipe50" localSheetId="6">NA()</definedName>
    <definedName name="pvcpipe50" localSheetId="5">NA()</definedName>
    <definedName name="pvcpipe50">#REF!</definedName>
    <definedName name="pvcpipe50_1">"#REF!"</definedName>
    <definedName name="pvcpipe50_12">"$#REF!.#REF!#REF!"</definedName>
    <definedName name="pvcpipes">#REF!</definedName>
    <definedName name="pvcrates">#REF!</definedName>
    <definedName name="pvcwts">#REF!</definedName>
    <definedName name="Pway_ttlcost">#REF!</definedName>
    <definedName name="pwc">#REF!</definedName>
    <definedName name="PY_all_Equity">#REF!</definedName>
    <definedName name="PY_all_Income">#REF!</definedName>
    <definedName name="PY_all_RetEarn">#REF!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pymes100">#REF!</definedName>
    <definedName name="PymesPC">#REF!</definedName>
    <definedName name="q" localSheetId="26">#REF!</definedName>
    <definedName name="q" localSheetId="6">#REF!</definedName>
    <definedName name="q" localSheetId="5">#REF!</definedName>
    <definedName name="q" hidden="1">{#N/A,#N/A,FALSE,"VARIATIONS";#N/A,#N/A,FALSE,"BUDGET";#N/A,#N/A,FALSE,"CIVIL QNTY VAR";#N/A,#N/A,FALSE,"SUMMARY";#N/A,#N/A,FALSE,"MATERIAL VAR"}</definedName>
    <definedName name="q1q">#REF!</definedName>
    <definedName name="qaaaa" hidden="1">#REF!</definedName>
    <definedName name="qap" localSheetId="26" hidden="1">{"'Typical Costs Estimates'!$C$158:$H$161"}</definedName>
    <definedName name="qap" localSheetId="6" hidden="1">{"'Typical Costs Estimates'!$C$158:$H$161"}</definedName>
    <definedName name="qap" localSheetId="5" hidden="1">{"'Typical Costs Estimates'!$C$158:$H$161"}</definedName>
    <definedName name="qap" hidden="1">{"'Typical Costs Estimates'!$C$158:$H$161"}</definedName>
    <definedName name="qaqqa">#REF!</definedName>
    <definedName name="qar">#REF!</definedName>
    <definedName name="qasa">#REF!</definedName>
    <definedName name="Qc">#REF!</definedName>
    <definedName name="Qc___0">#REF!</definedName>
    <definedName name="Qc___13">#REF!</definedName>
    <definedName name="qdb">#REF!</definedName>
    <definedName name="Qf">#REF!</definedName>
    <definedName name="Qf___0">#REF!</definedName>
    <definedName name="Qf___13">#REF!</definedName>
    <definedName name="Qi">#REF!</definedName>
    <definedName name="Qi___0">#REF!</definedName>
    <definedName name="Qi___13">#REF!</definedName>
    <definedName name="qiche" localSheetId="5">{"'照明目录'!$A$1:$H$31"}</definedName>
    <definedName name="qiche">{"'照明目录'!$A$1:$H$31"}</definedName>
    <definedName name="qk" hidden="1">{"'자리배치도'!$AG$1:$CI$28"}</definedName>
    <definedName name="Ql">#REF!</definedName>
    <definedName name="Ql___0">#REF!</definedName>
    <definedName name="Ql___13">#REF!</definedName>
    <definedName name="qnet">#REF!</definedName>
    <definedName name="qnetlat">#REF!</definedName>
    <definedName name="qnetseis">#REF!</definedName>
    <definedName name="qnetsi">#REF!</definedName>
    <definedName name="QQ" hidden="1">{"form-D1",#N/A,FALSE,"FORM-D1";"form-D1_amt",#N/A,FALSE,"FORM-D1"}</definedName>
    <definedName name="qqq">#REF!</definedName>
    <definedName name="QQQQ" hidden="1">{"form-D1",#N/A,FALSE,"FORM-D1";"form-D1_amt",#N/A,FALSE,"FORM-D1"}</definedName>
    <definedName name="QQQQ_1" hidden="1">{"form-D1",#N/A,FALSE,"FORM-D1";"form-D1_amt",#N/A,FALSE,"FORM-D1"}</definedName>
    <definedName name="QQQQ_2" localSheetId="26" hidden="1">{"form-D1",#N/A,FALSE,"FORM-D1";"form-D1_amt",#N/A,FALSE,"FORM-D1"}</definedName>
    <definedName name="QQQQ_2" localSheetId="6" hidden="1">{"form-D1",#N/A,FALSE,"FORM-D1";"form-D1_amt",#N/A,FALSE,"FORM-D1"}</definedName>
    <definedName name="QQQQ_2" localSheetId="5" hidden="1">{"form-D1",#N/A,FALSE,"FORM-D1";"form-D1_amt",#N/A,FALSE,"FORM-D1"}</definedName>
    <definedName name="QQQQ_2" hidden="1">{"form-D1",#N/A,FALSE,"FORM-D1";"form-D1_amt",#N/A,FALSE,"FORM-D1"}</definedName>
    <definedName name="QQQQ_3" localSheetId="26" hidden="1">{"form-D1",#N/A,FALSE,"FORM-D1";"form-D1_amt",#N/A,FALSE,"FORM-D1"}</definedName>
    <definedName name="QQQQ_3" localSheetId="6" hidden="1">{"form-D1",#N/A,FALSE,"FORM-D1";"form-D1_amt",#N/A,FALSE,"FORM-D1"}</definedName>
    <definedName name="QQQQ_3" localSheetId="5" hidden="1">{"form-D1",#N/A,FALSE,"FORM-D1";"form-D1_amt",#N/A,FALSE,"FORM-D1"}</definedName>
    <definedName name="QQQQ_3" hidden="1">{"form-D1",#N/A,FALSE,"FORM-D1";"form-D1_amt",#N/A,FALSE,"FORM-D1"}</definedName>
    <definedName name="QQQQQQQQQQQ">#REF!</definedName>
    <definedName name="qqqqqqqqqqqqq" localSheetId="26" hidden="1">{#N/A,#N/A,FALSE,"VARIATIONS";#N/A,#N/A,FALSE,"BUDGET";#N/A,#N/A,FALSE,"CIVIL QNTY VAR";#N/A,#N/A,FALSE,"SUMMARY";#N/A,#N/A,FALSE,"MATERIAL VAR"}</definedName>
    <definedName name="qqqqqqqqqqqqq" localSheetId="6" hidden="1">{#N/A,#N/A,FALSE,"VARIATIONS";#N/A,#N/A,FALSE,"BUDGET";#N/A,#N/A,FALSE,"CIVIL QNTY VAR";#N/A,#N/A,FALSE,"SUMMARY";#N/A,#N/A,FALSE,"MATERIAL VAR"}</definedName>
    <definedName name="qqqqqqqqqqqqq" localSheetId="5" hidden="1">{#N/A,#N/A,FALSE,"VARIATIONS";#N/A,#N/A,FALSE,"BUDGET";#N/A,#N/A,FALSE,"CIVIL QNTY VAR";#N/A,#N/A,FALSE,"SUMMARY";#N/A,#N/A,FALSE,"MATERIAL VAR"}</definedName>
    <definedName name="qqqqqqqqqqqqq" hidden="1">{#N/A,#N/A,FALSE,"VARIATIONS";#N/A,#N/A,FALSE,"BUDGET";#N/A,#N/A,FALSE,"CIVIL QNTY VAR";#N/A,#N/A,FALSE,"SUMMARY";#N/A,#N/A,FALSE,"MATERIAL VAR"}</definedName>
    <definedName name="QR">#REF!</definedName>
    <definedName name="qrt_sub">#REF!</definedName>
    <definedName name="Qry_Gsr">#REF!</definedName>
    <definedName name="Qspan">#REF!</definedName>
    <definedName name="qt" localSheetId="26" hidden="1">{"'Sheet1'!$L$16"}</definedName>
    <definedName name="qt" localSheetId="6" hidden="1">{"'Sheet1'!$L$16"}</definedName>
    <definedName name="qt" localSheetId="5" hidden="1">{"'Sheet1'!$L$16"}</definedName>
    <definedName name="qt" hidden="1">{"'Sheet1'!$L$16"}</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#N/A</definedName>
    <definedName name="QTY.">SUM(#REF!)</definedName>
    <definedName name="Qty_as_on_apr">#REF!</definedName>
    <definedName name="Qty_L">#REF!</definedName>
    <definedName name="Qty_R">#REF!</definedName>
    <definedName name="qtyunitsum">#REF!</definedName>
    <definedName name="Quantity" hidden="1">{"form-D1",#N/A,FALSE,"FORM-D1";"form-D1_amt",#N/A,FALSE,"FORM-D1"}</definedName>
    <definedName name="quarter_1">#REF!</definedName>
    <definedName name="quarter_2">#REF!</definedName>
    <definedName name="quarter_3">#REF!</definedName>
    <definedName name="quarter_4">#REF!</definedName>
    <definedName name="quarterly_report">#REF!</definedName>
    <definedName name="queen" localSheetId="26" hidden="1">{#N/A,#N/A,FALSE,"VARIATIONS";#N/A,#N/A,FALSE,"BUDGET";#N/A,#N/A,FALSE,"CIVIL QNTY VAR";#N/A,#N/A,FALSE,"SUMMARY";#N/A,#N/A,FALSE,"MATERIAL VAR"}</definedName>
    <definedName name="queen" localSheetId="6" hidden="1">{#N/A,#N/A,FALSE,"VARIATIONS";#N/A,#N/A,FALSE,"BUDGET";#N/A,#N/A,FALSE,"CIVIL QNTY VAR";#N/A,#N/A,FALSE,"SUMMARY";#N/A,#N/A,FALSE,"MATERIAL VAR"}</definedName>
    <definedName name="queen" localSheetId="5" hidden="1">{#N/A,#N/A,FALSE,"VARIATIONS";#N/A,#N/A,FALSE,"BUDGET";#N/A,#N/A,FALSE,"CIVIL QNTY VAR";#N/A,#N/A,FALSE,"SUMMARY";#N/A,#N/A,FALSE,"MATERIAL VAR"}</definedName>
    <definedName name="queen" hidden="1">{#N/A,#N/A,FALSE,"VARIATIONS";#N/A,#N/A,FALSE,"BUDGET";#N/A,#N/A,FALSE,"CIVIL QNTY VAR";#N/A,#N/A,FALSE,"SUMMARY";#N/A,#N/A,FALSE,"MATERIAL VAR"}</definedName>
    <definedName name="quer10">#REF!</definedName>
    <definedName name="QUERY2">#REF!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W" localSheetId="26">#REF!</definedName>
    <definedName name="QW" localSheetId="6">#REF!</definedName>
    <definedName name="QW" localSheetId="5">#REF!</definedName>
    <definedName name="qw" hidden="1">{#N/A,#N/A,FALSE,"VARIATIONS";#N/A,#N/A,FALSE,"BUDGET";#N/A,#N/A,FALSE,"CIVIL QNTY VAR";#N/A,#N/A,FALSE,"SUMMARY";#N/A,#N/A,FALSE,"MATERIAL VAR"}</definedName>
    <definedName name="qwe" hidden="1">{"form-D1",#N/A,FALSE,"FORM-D1";"form-D1_amt",#N/A,FALSE,"FORM-D1"}</definedName>
    <definedName name="qweqa" localSheetId="26" hidden="1">{#N/A,#N/A,TRUE,"Front";#N/A,#N/A,TRUE,"Simple Letter";#N/A,#N/A,TRUE,"Inside";#N/A,#N/A,TRUE,"Contents";#N/A,#N/A,TRUE,"Basis";#N/A,#N/A,TRUE,"Inclusions";#N/A,#N/A,TRUE,"Exclusions";#N/A,#N/A,TRUE,"Areas";#N/A,#N/A,TRUE,"Summary";#N/A,#N/A,TRUE,"Detail"}</definedName>
    <definedName name="qweqa" localSheetId="6" hidden="1">{#N/A,#N/A,TRUE,"Front";#N/A,#N/A,TRUE,"Simple Letter";#N/A,#N/A,TRUE,"Inside";#N/A,#N/A,TRUE,"Contents";#N/A,#N/A,TRUE,"Basis";#N/A,#N/A,TRUE,"Inclusions";#N/A,#N/A,TRUE,"Exclusions";#N/A,#N/A,TRUE,"Areas";#N/A,#N/A,TRUE,"Summary";#N/A,#N/A,TRUE,"Detail"}</definedName>
    <definedName name="qweqa" localSheetId="5" hidden="1">{#N/A,#N/A,TRUE,"Front";#N/A,#N/A,TRUE,"Simple Letter";#N/A,#N/A,TRUE,"Inside";#N/A,#N/A,TRUE,"Contents";#N/A,#N/A,TRUE,"Basis";#N/A,#N/A,TRUE,"Inclusions";#N/A,#N/A,TRUE,"Exclusions";#N/A,#N/A,TRUE,"Areas";#N/A,#N/A,TRUE,"Summary";#N/A,#N/A,TRUE,"Detail"}</definedName>
    <definedName name="qweqa" hidden="1">{#N/A,#N/A,TRUE,"Front";#N/A,#N/A,TRUE,"Simple Letter";#N/A,#N/A,TRUE,"Inside";#N/A,#N/A,TRUE,"Contents";#N/A,#N/A,TRUE,"Basis";#N/A,#N/A,TRUE,"Inclusions";#N/A,#N/A,TRUE,"Exclusions";#N/A,#N/A,TRUE,"Areas";#N/A,#N/A,TRUE,"Summary";#N/A,#N/A,TRUE,"Detail"}</definedName>
    <definedName name="qwer">#REF!</definedName>
    <definedName name="qwerghnjgh" hidden="1">{"'Bill No. 7'!$A$1:$G$32"}</definedName>
    <definedName name="QWW">#REF!</definedName>
    <definedName name="qwwewee" localSheetId="26" hidden="1">{#N/A,#N/A,FALSE,"VARIATIONS";#N/A,#N/A,FALSE,"BUDGET";#N/A,#N/A,FALSE,"CIVIL QNTY VAR";#N/A,#N/A,FALSE,"SUMMARY";#N/A,#N/A,FALSE,"MATERIAL VAR"}</definedName>
    <definedName name="qwwewee" localSheetId="6" hidden="1">{#N/A,#N/A,FALSE,"VARIATIONS";#N/A,#N/A,FALSE,"BUDGET";#N/A,#N/A,FALSE,"CIVIL QNTY VAR";#N/A,#N/A,FALSE,"SUMMARY";#N/A,#N/A,FALSE,"MATERIAL VAR"}</definedName>
    <definedName name="qwwewee" localSheetId="5" hidden="1">{#N/A,#N/A,FALSE,"VARIATIONS";#N/A,#N/A,FALSE,"BUDGET";#N/A,#N/A,FALSE,"CIVIL QNTY VAR";#N/A,#N/A,FALSE,"SUMMARY";#N/A,#N/A,FALSE,"MATERIAL VAR"}</definedName>
    <definedName name="qwwewee" hidden="1">{#N/A,#N/A,FALSE,"VARIATIONS";#N/A,#N/A,FALSE,"BUDGET";#N/A,#N/A,FALSE,"CIVIL QNTY VAR";#N/A,#N/A,FALSE,"SUMMARY";#N/A,#N/A,FALSE,"MATERIAL VAR"}</definedName>
    <definedName name="R.C.C.">#REF!</definedName>
    <definedName name="R_">#REF!</definedName>
    <definedName name="r_1">#REF!</definedName>
    <definedName name="r_10">(((SUM(INDIRECT(ADDRESS(ROW()-10,COLUMN()-7))))))*(1+(((SUM(INDIRECT(ADDRESS(ROW()-0,COLUMN()-6)))))))*(((SUM(INDIRECT(ADDRESS(ROW()-0,COLUMN()-2))))))*(1+(((SUM(INDIRECT(ADDRESS(ROW()-0,COLUMN()-1)))))))</definedName>
    <definedName name="r_2">(((SUM(INDIRECT(ADDRESS(ROW()-2,COLUMN()-7))))))*(1+(((SUM(INDIRECT(ADDRESS(ROW()-0,COLUMN()-6)))))))*(((SUM(INDIRECT(ADDRESS(ROW()-0,COLUMN()-2))))))*(1+(((SUM(INDIRECT(ADDRESS(ROW()-0,COLUMN()-1)))))))</definedName>
    <definedName name="r_3">(((SUM(INDIRECT(ADDRESS(ROW()-3,COLUMN()-7))))))*(1+(((SUM(INDIRECT(ADDRESS(ROW()-0,COLUMN()-6)))))))*(((SUM(INDIRECT(ADDRESS(ROW()-0,COLUMN()-2))))))*(1+(((SUM(INDIRECT(ADDRESS(ROW()-0,COLUMN()-1)))))))</definedName>
    <definedName name="r_4">(((SUM(INDIRECT(ADDRESS(ROW()-4,COLUMN()-7))))))*(1+(((SUM(INDIRECT(ADDRESS(ROW()-0,COLUMN()-6)))))))*(((SUM(INDIRECT(ADDRESS(ROW()-0,COLUMN()-2))))))*(1+(((SUM(INDIRECT(ADDRESS(ROW()-0,COLUMN()-1)))))))</definedName>
    <definedName name="r_5">(((SUM(INDIRECT(ADDRESS(ROW()-5,COLUMN()-7))))))*(1+(((SUM(INDIRECT(ADDRESS(ROW()-0,COLUMN()-6)))))))*(((SUM(INDIRECT(ADDRESS(ROW()-0,COLUMN()-2))))))*(1+(((SUM(INDIRECT(ADDRESS(ROW()-0,COLUMN()-1)))))))</definedName>
    <definedName name="r_6">(((SUM(INDIRECT(ADDRESS(ROW()-6,COLUMN()-7))))))*(1+(((SUM(INDIRECT(ADDRESS(ROW()-0,COLUMN()-6)))))))*(((SUM(INDIRECT(ADDRESS(ROW()-0,COLUMN()-2))))))*(1+(((SUM(INDIRECT(ADDRESS(ROW()-0,COLUMN()-1)))))))</definedName>
    <definedName name="r_7">(((SUM(INDIRECT(ADDRESS(ROW()-7,COLUMN()-7))))))*(1+(((SUM(INDIRECT(ADDRESS(ROW()-0,COLUMN()-6)))))))*(((SUM(INDIRECT(ADDRESS(ROW()-0,COLUMN()-2))))))*(1+(((SUM(INDIRECT(ADDRESS(ROW()-0,COLUMN()-1)))))))</definedName>
    <definedName name="r_8">(((SUM(INDIRECT(ADDRESS(ROW()-8,COLUMN()-7))))))*(1+(((SUM(INDIRECT(ADDRESS(ROW()-0,COLUMN()-6)))))))*(((SUM(INDIRECT(ADDRESS(ROW()-0,COLUMN()-2))))))*(1+(((SUM(INDIRECT(ADDRESS(ROW()-0,COLUMN()-1)))))))</definedName>
    <definedName name="r_9">(((SUM(INDIRECT(ADDRESS(ROW()-9,COLUMN()-7))))))*(1+(((SUM(INDIRECT(ADDRESS(ROW()-0,COLUMN()-6)))))))*(((SUM(INDIRECT(ADDRESS(ROW()-0,COLUMN()-2))))))*(1+(((SUM(INDIRECT(ADDRESS(ROW()-0,COLUMN()-1)))))))</definedName>
    <definedName name="r_date">#REF!</definedName>
    <definedName name="R_Factor">#REF!</definedName>
    <definedName name="r0">(((SUM(INDIRECT(ADDRESS(ROW()-0,COLUMN()-7))))))*(1+(((SUM(INDIRECT(ADDRESS(ROW()-0,COLUMN()-6)))))))*(((SUM(INDIRECT(ADDRESS(ROW()-0,COLUMN()-2))))))*(1+(((SUM(INDIRECT(ADDRESS(ROW()-0,COLUMN()-1)))))))</definedName>
    <definedName name="RA">#REF!</definedName>
    <definedName name="ra_2050">#REF!</definedName>
    <definedName name="RA3_Recovery">((#REF!-(#REF!*10%)))*20%</definedName>
    <definedName name="raaa" localSheetId="26" hidden="1">{"'Sheet1'!$A$4386:$N$4591"}</definedName>
    <definedName name="raaa" localSheetId="6" hidden="1">{"'Sheet1'!$A$4386:$N$4591"}</definedName>
    <definedName name="raaa" localSheetId="5" hidden="1">{"'Sheet1'!$A$4386:$N$4591"}</definedName>
    <definedName name="raaa" hidden="1">{"'Sheet1'!$A$4386:$N$4591"}</definedName>
    <definedName name="rabm">#REF!</definedName>
    <definedName name="rabsg">#REF!</definedName>
    <definedName name="RaftD">#REF!</definedName>
    <definedName name="RaftGS" comment="Grade Separator">#REF!*1.07471264367816</definedName>
    <definedName name="RAFTMNBR" comment="Minor Bridge">#REF!*1.71428571428571</definedName>
    <definedName name="RaftMNBRRA" comment="Realignment Bridge">#REF!*1.30508474576271</definedName>
    <definedName name="RAFTROB" comment="ROB">#REF!*1.04761904761905</definedName>
    <definedName name="RaftSlbThk">#REF!</definedName>
    <definedName name="RaftUND" comment="Underpass">#REF!</definedName>
    <definedName name="ragsbi">#REF!</definedName>
    <definedName name="ragsbiii">#REF!</definedName>
    <definedName name="rail">#REF!</definedName>
    <definedName name="railecc">#REF!</definedName>
    <definedName name="railecc_17">#REF!</definedName>
    <definedName name="Railing">#REF!</definedName>
    <definedName name="Railing_wid">#REF!</definedName>
    <definedName name="rails_sub">#REF!</definedName>
    <definedName name="railwt">#REF!</definedName>
    <definedName name="railwt_17">#REF!</definedName>
    <definedName name="raisedmarker.pcc">#REF!</definedName>
    <definedName name="raisedmarkerpcc">#REF!</definedName>
    <definedName name="Raj" localSheetId="26" hidden="1">{"'Sheet1'!$A$4386:$N$4591"}</definedName>
    <definedName name="Raj" localSheetId="6" hidden="1">{"'Sheet1'!$A$4386:$N$4591"}</definedName>
    <definedName name="Raj" localSheetId="5" hidden="1">{"'Sheet1'!$A$4386:$N$4591"}</definedName>
    <definedName name="Raj" hidden="1">{"'Sheet1'!$A$4386:$N$4591"}</definedName>
    <definedName name="rajan">#REF!</definedName>
    <definedName name="rajendra">#REF!</definedName>
    <definedName name="RAJNAGAR">#REF!</definedName>
    <definedName name="rakerb">#REF!</definedName>
    <definedName name="rakesh">#REF!</definedName>
    <definedName name="rama" localSheetId="26" hidden="1">{"'August 2000'!$A$1:$J$101"}</definedName>
    <definedName name="rama" localSheetId="6" hidden="1">{"'August 2000'!$A$1:$J$101"}</definedName>
    <definedName name="rama" localSheetId="5" hidden="1">{"'August 2000'!$A$1:$J$101"}</definedName>
    <definedName name="rama" hidden="1">{"'August 2000'!$A$1:$J$101"}</definedName>
    <definedName name="ramesh">#REF!</definedName>
    <definedName name="ramss">#REF!</definedName>
    <definedName name="rand">#REF!</definedName>
    <definedName name="RANGE">#REF!</definedName>
    <definedName name="rapc">#REF!</definedName>
    <definedName name="raprim">#REF!</definedName>
    <definedName name="rapvbl">#REF!</definedName>
    <definedName name="rasd">#REF!</definedName>
    <definedName name="RASLAB">#REF!</definedName>
    <definedName name="RASWA">#REF!</definedName>
    <definedName name="RAT">#REF!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NA()</definedName>
    <definedName name="Rate_b_CuttingTree_above1800_1">"#REF!"</definedName>
    <definedName name="Rate_b_CuttingTree_above1800_12">"$#REF!.#REF!#REF!"</definedName>
    <definedName name="Rate_BM_excluding">NA()</definedName>
    <definedName name="Rate_BM_excluding_1">"#REF!"</definedName>
    <definedName name="Rate_BM_excluding_12">"$#REF!.#REF!#REF!"</definedName>
    <definedName name="Rate_BM_including">NA()</definedName>
    <definedName name="Rate_BM_including_1">"#REF!"</definedName>
    <definedName name="Rate_BM_including_12">"$#REF!.#REF!#REF!"</definedName>
    <definedName name="Rate_Clearing_grubbing">NA()</definedName>
    <definedName name="Rate_Clearing_grubbing_1">"#REF!"</definedName>
    <definedName name="Rate_Clearing_grubbing_12">"$#REF!.#REF!#REF!"</definedName>
    <definedName name="RATE_CODE">#REF!</definedName>
    <definedName name="Rate_Disposal">NA()</definedName>
    <definedName name="Rate_Disposal_1">"#REF!"</definedName>
    <definedName name="Rate_Disposal_12">"$#REF!.#REF!#REF!"</definedName>
    <definedName name="Rate_Earthexcavation_indrains_HS">NA()</definedName>
    <definedName name="Rate_Earthexcavation_indrains_HS_1">"#REF!"</definedName>
    <definedName name="Rate_Earthexcavation_indrains_HS_12">"$#REF!.#REF!#REF!"</definedName>
    <definedName name="Rate_Earthexcavation_infounation_ORWB">NA()</definedName>
    <definedName name="Rate_Earthexcavation_infounation_ORWB_1">"#REF!"</definedName>
    <definedName name="Rate_Earthexcavation_infounation_ORWB_12">"$#REF!.#REF!#REF!"</definedName>
    <definedName name="Rate_Earthexcavation_infoundation_HS">NA()</definedName>
    <definedName name="Rate_Earthexcavation_infoundation_HS_1">"#REF!"</definedName>
    <definedName name="Rate_Earthexcavation_infoundation_HS_12">"$#REF!.#REF!#REF!"</definedName>
    <definedName name="Rate_Earthfilling_surplussoil">NA()</definedName>
    <definedName name="Rate_Earthfilling_surplussoil_1">"#REF!"</definedName>
    <definedName name="Rate_Earthfilling_surplussoil_12">"$#REF!.#REF!#REF!"</definedName>
    <definedName name="Rate_Embankment_availableearth">NA()</definedName>
    <definedName name="Rate_Embankment_availableearth_1">"#REF!"</definedName>
    <definedName name="Rate_Embankment_availableearth_12">"$#REF!.#REF!#REF!"</definedName>
    <definedName name="Rate_Embankment_newearth">NA()</definedName>
    <definedName name="Rate_Embankment_newearth_1">"#REF!"</definedName>
    <definedName name="Rate_Embankment_newearth_12">"$#REF!.#REF!#REF!"</definedName>
    <definedName name="Rate_LBM_excluding">NA()</definedName>
    <definedName name="Rate_LBM_excluding_1">"#REF!"</definedName>
    <definedName name="Rate_LBM_excluding_12">"$#REF!.#REF!#REF!"</definedName>
    <definedName name="Rate_LBM_including">NA()</definedName>
    <definedName name="Rate_LBM_including_1">"#REF!"</definedName>
    <definedName name="Rate_LBM_including_12">"$#REF!.#REF!#REF!"</definedName>
    <definedName name="Rate_MSS_excluding">NA()</definedName>
    <definedName name="Rate_MSS_excluding_1">"#REF!"</definedName>
    <definedName name="Rate_MSS_excluding_12">"$#REF!.#REF!#REF!"</definedName>
    <definedName name="Rate_MSS_including">NA()</definedName>
    <definedName name="Rate_MSS_including_1">"#REF!"</definedName>
    <definedName name="Rate_MSS_including_12">"$#REF!.#REF!#REF!"</definedName>
    <definedName name="Rate_Primercoat_excluding">NA()</definedName>
    <definedName name="Rate_Primercoat_excluding_1">"#REF!"</definedName>
    <definedName name="Rate_Primercoat_excluding_12">"$#REF!.#REF!#REF!"</definedName>
    <definedName name="Rate_Primercoat_including">NA()</definedName>
    <definedName name="Rate_Primercoat_including_1">"#REF!"</definedName>
    <definedName name="Rate_Primercoat_including_12">"$#REF!.#REF!#REF!"</definedName>
    <definedName name="Rate_Profilecorrective_excluding">NA()</definedName>
    <definedName name="Rate_Profilecorrective_excluding_1">"#REF!"</definedName>
    <definedName name="Rate_Profilecorrective_excluding_12">"$#REF!.#REF!#REF!"</definedName>
    <definedName name="Rate_Profilecorrective_including">NA()</definedName>
    <definedName name="Rate_Profilecorrective_including_1">"#REF!"</definedName>
    <definedName name="Rate_Profilecorrective_including_12">"$#REF!.#REF!#REF!"</definedName>
    <definedName name="Rate_Repairpothole_including">NA()</definedName>
    <definedName name="Rate_Repairpothole_including_1">"#REF!"</definedName>
    <definedName name="Rate_Repairpothole_including_12">"$#REF!.#REF!#REF!"</definedName>
    <definedName name="Rate_Repairpotholes_exluding">NA()</definedName>
    <definedName name="Rate_Repairpotholes_exluding_1">"#REF!"</definedName>
    <definedName name="Rate_Repairpotholes_exluding_12">"$#REF!.#REF!#REF!"</definedName>
    <definedName name="Rate_Sandfilling">NA()</definedName>
    <definedName name="Rate_Sandfilling_1">"#REF!"</definedName>
    <definedName name="Rate_Sandfilling_12">"$#REF!.#REF!#REF!"</definedName>
    <definedName name="Rate_SDBC_excluding">NA()</definedName>
    <definedName name="Rate_SDBC_excluding_1">"#REF!"</definedName>
    <definedName name="Rate_SDBC_excluding_12">"$#REF!.#REF!#REF!"</definedName>
    <definedName name="Rate_SDBC_including">NA()</definedName>
    <definedName name="Rate_SDBC_including_1">"#REF!"</definedName>
    <definedName name="Rate_SDBC_including_12">"$#REF!.#REF!#REF!"</definedName>
    <definedName name="Rate_Subbase">NA()</definedName>
    <definedName name="Rate_Subbase_1">"#REF!"</definedName>
    <definedName name="Rate_Subbase_12">"$#REF!.#REF!#REF!"</definedName>
    <definedName name="Rate_Tackcoat_granular_including">NA()</definedName>
    <definedName name="Rate_Tackcoat_granular_including_1">"#REF!"</definedName>
    <definedName name="Rate_Tackcoat_granular_including_12">"$#REF!.#REF!#REF!"</definedName>
    <definedName name="Rate_Tackcoat_granularbase_excluding">NA()</definedName>
    <definedName name="Rate_Tackcoat_granularbase_excluding_1">"#REF!"</definedName>
    <definedName name="Rate_Tackcoat_granularbase_excluding_12">"$#REF!.#REF!#REF!"</definedName>
    <definedName name="Rate_Tackcoat_topsurface_excluding">NA()</definedName>
    <definedName name="Rate_Tackcoat_topsurface_excluding_1">"#REF!"</definedName>
    <definedName name="Rate_Tackcoat_topsurface_excluding_12">"$#REF!.#REF!#REF!"</definedName>
    <definedName name="Rate_Tackcoat_topsurface_including">NA()</definedName>
    <definedName name="Rate_Tackcoat_topsurface_including_1">"#REF!"</definedName>
    <definedName name="Rate_Tackcoat_topsurface_including_12">"$#REF!.#REF!#REF!"</definedName>
    <definedName name="Rate_WMM">NA()</definedName>
    <definedName name="Rate_WMM_1">"#REF!"</definedName>
    <definedName name="Rate_WMM_12">"$#REF!.#REF!#REF!"</definedName>
    <definedName name="rate0">#REF!</definedName>
    <definedName name="Rateanalisys" localSheetId="26" hidden="1">{"'Sheet1'!$A$4386:$N$4591"}</definedName>
    <definedName name="Rateanalisys" localSheetId="6" hidden="1">{"'Sheet1'!$A$4386:$N$4591"}</definedName>
    <definedName name="Rateanalisys" localSheetId="5" hidden="1">{"'Sheet1'!$A$4386:$N$4591"}</definedName>
    <definedName name="Rateanalisys" hidden="1">{"'Sheet1'!$A$4386:$N$4591"}</definedName>
    <definedName name="Rates">#REF!</definedName>
    <definedName name="RATEST">#REF!</definedName>
    <definedName name="Ratios">#REF!</definedName>
    <definedName name="Rato">#REF!</definedName>
    <definedName name="RavelDesc">#REF!</definedName>
    <definedName name="raverge">#REF!</definedName>
    <definedName name="ravi">NA()</definedName>
    <definedName name="ravi_1">"#REF!"</definedName>
    <definedName name="ravi_12">"$#REF!.#REF!#REF!"</definedName>
    <definedName name="ravin">#REF!</definedName>
    <definedName name="RawData">#REF!</definedName>
    <definedName name="rawmm">#REF!</definedName>
    <definedName name="RB">#REF!</definedName>
    <definedName name="rbi">#REF!</definedName>
    <definedName name="RC_">#REF!</definedName>
    <definedName name="RC_RACKS">NA()</definedName>
    <definedName name="RC_RACKS_1">"#REF!"</definedName>
    <definedName name="RC_RACKS_12">"$#REF!.#REF!#REF!"</definedName>
    <definedName name="RC_WORKS">NA()</definedName>
    <definedName name="RC_WORKS_1">"#REF!"</definedName>
    <definedName name="RC_WORKS_12">"$#REF!.#REF!#REF!"</definedName>
    <definedName name="RCArea" hidden="1">#REF!</definedName>
    <definedName name="rcc">#REF!</definedName>
    <definedName name="RCC_BEAMS">NA()</definedName>
    <definedName name="RCC_BEAMS_1">"#REF!"</definedName>
    <definedName name="RCC_BEAMS_12">"$#REF!.#REF!#REF!"</definedName>
    <definedName name="RCC_CHAJJA">NA()</definedName>
    <definedName name="RCC_CHAJJA_1">"#REF!"</definedName>
    <definedName name="RCC_CHAJJA_12">"$#REF!.#REF!#REF!"</definedName>
    <definedName name="RCC_COLUMNS">NA()</definedName>
    <definedName name="RCC_COLUMNS_1">"#REF!"</definedName>
    <definedName name="RCC_COLUMNS_12">"$#REF!.#REF!#REF!"</definedName>
    <definedName name="RCC_FOOTINGS">NA()</definedName>
    <definedName name="RCC_FOOTINGS_1">"#REF!"</definedName>
    <definedName name="RCC_FOOTINGS_12">"$#REF!.#REF!#REF!"</definedName>
    <definedName name="RCC_FOR_LINELS">NA()</definedName>
    <definedName name="RCC_FOR_LINELS_1">"#REF!"</definedName>
    <definedName name="RCC_FOR_LINELS_12">"$#REF!.#REF!#REF!"</definedName>
    <definedName name="RCC_Retaining_Wall">#REF!</definedName>
    <definedName name="RCC_unit_weight">"$#REF!.$#REF!$392"</definedName>
    <definedName name="RCCdiam">#REF!</definedName>
    <definedName name="RCCFOR_ROOFSLAB">NA()</definedName>
    <definedName name="RCCFOR_ROOFSLAB_1">"#REF!"</definedName>
    <definedName name="RCCFOR_ROOFSLAB_12">"$#REF!.#REF!#REF!"</definedName>
    <definedName name="rcchandrailkerb">#REF!</definedName>
    <definedName name="rccm20">#REF!</definedName>
    <definedName name="rccm20deckc">#REF!</definedName>
    <definedName name="rccm20deck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#REF!</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labcnh">#REF!</definedName>
    <definedName name="rccm25sub">#REF!</definedName>
    <definedName name="rccm25subbnh">#REF!</definedName>
    <definedName name="rccm30deckpcc">#REF!</definedName>
    <definedName name="rccm30pcc">#REF!</definedName>
    <definedName name="rccm30solid">#REF!</definedName>
    <definedName name="rccm30soliddeckbnh">#REF!</definedName>
    <definedName name="rccm30tbdeckbnh">#REF!</definedName>
    <definedName name="rccm30tbeamdeckpcc">#REF!</definedName>
    <definedName name="rccm35deck">#REF!</definedName>
    <definedName name="RCCM40">#REF!</definedName>
    <definedName name="rccmarkerpostpcc">#REF!</definedName>
    <definedName name="RCCpipe300">#REF!</definedName>
    <definedName name="RCCpipe600">#REF!</definedName>
    <definedName name="rccrail">#REF!</definedName>
    <definedName name="rccrailing">#REF!</definedName>
    <definedName name="rccrailingbnh">#REF!</definedName>
    <definedName name="rccrailingpcc">#REF!</definedName>
    <definedName name="RD_TOP">#REF!</definedName>
    <definedName name="rdc">#REF!</definedName>
    <definedName name="Rdeck">#REF!</definedName>
    <definedName name="RDN" hidden="1">{#N/A,#N/A,FALSE,"COVER.XLS";#N/A,#N/A,FALSE,"RACT1.XLS";#N/A,#N/A,FALSE,"RACT2.XLS";#N/A,#N/A,FALSE,"ECCMP";#N/A,#N/A,FALSE,"WELDER.XLS"}</definedName>
    <definedName name="re">#REF!</definedName>
    <definedName name="Re___0">#REF!</definedName>
    <definedName name="Re___13">#REF!</definedName>
    <definedName name="REALIGN">#REF!</definedName>
    <definedName name="REALIGNFINITEM">#REF!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te1800">#REF!</definedName>
    <definedName name="Rebate300">#REF!</definedName>
    <definedName name="Rebate600">#REF!</definedName>
    <definedName name="Rebate900">#REF!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 localSheetId="26" hidden="1">{"'Sheet1'!$A$4386:$N$4591"}</definedName>
    <definedName name="rec" localSheetId="6" hidden="1">{"'Sheet1'!$A$4386:$N$4591"}</definedName>
    <definedName name="rec" localSheetId="5" hidden="1">{"'Sheet1'!$A$4386:$N$4591"}</definedName>
    <definedName name="rec" hidden="1">{"'Sheet1'!$A$4386:$N$4591"}</definedName>
    <definedName name="RECAP">#REF!</definedName>
    <definedName name="RecCnt">#REF!</definedName>
    <definedName name="reco">#REF!</definedName>
    <definedName name="RECOMMENDATION">" 
"</definedName>
    <definedName name="recon">#REF!</definedName>
    <definedName name="RECON_1" localSheetId="26" hidden="1">{"form-D1",#N/A,FALSE,"FORM-D1";"form-D1_amt",#N/A,FALSE,"FORM-D1"}</definedName>
    <definedName name="RECON_1" localSheetId="6" hidden="1">{"form-D1",#N/A,FALSE,"FORM-D1";"form-D1_amt",#N/A,FALSE,"FORM-D1"}</definedName>
    <definedName name="RECON_1" localSheetId="5" hidden="1">{"form-D1",#N/A,FALSE,"FORM-D1";"form-D1_amt",#N/A,FALSE,"FORM-D1"}</definedName>
    <definedName name="RECON_1" hidden="1">{"form-D1",#N/A,FALSE,"FORM-D1";"form-D1_amt",#N/A,FALSE,"FORM-D1"}</definedName>
    <definedName name="RECON_2" localSheetId="26" hidden="1">{"form-D1",#N/A,FALSE,"FORM-D1";"form-D1_amt",#N/A,FALSE,"FORM-D1"}</definedName>
    <definedName name="RECON_2" localSheetId="6" hidden="1">{"form-D1",#N/A,FALSE,"FORM-D1";"form-D1_amt",#N/A,FALSE,"FORM-D1"}</definedName>
    <definedName name="RECON_2" localSheetId="5" hidden="1">{"form-D1",#N/A,FALSE,"FORM-D1";"form-D1_amt",#N/A,FALSE,"FORM-D1"}</definedName>
    <definedName name="RECON_2" hidden="1">{"form-D1",#N/A,FALSE,"FORM-D1";"form-D1_amt",#N/A,FALSE,"FORM-D1"}</definedName>
    <definedName name="RECON_3" localSheetId="26" hidden="1">{"form-D1",#N/A,FALSE,"FORM-D1";"form-D1_amt",#N/A,FALSE,"FORM-D1"}</definedName>
    <definedName name="RECON_3" localSheetId="6" hidden="1">{"form-D1",#N/A,FALSE,"FORM-D1";"form-D1_amt",#N/A,FALSE,"FORM-D1"}</definedName>
    <definedName name="RECON_3" localSheetId="5" hidden="1">{"form-D1",#N/A,FALSE,"FORM-D1";"form-D1_amt",#N/A,FALSE,"FORM-D1"}</definedName>
    <definedName name="RECON_3" hidden="1">{"form-D1",#N/A,FALSE,"FORM-D1";"form-D1_amt",#N/A,FALSE,"FORM-D1"}</definedName>
    <definedName name="reconc">#REF!</definedName>
    <definedName name="reconstruction">#REF!</definedName>
    <definedName name="_xlnm.Recorder">#REF!</definedName>
    <definedName name="Recovery" localSheetId="26" hidden="1">{"'Sheet1'!$A$4386:$N$4591"}</definedName>
    <definedName name="Recovery" localSheetId="6" hidden="1">{"'Sheet1'!$A$4386:$N$4591"}</definedName>
    <definedName name="Recovery" localSheetId="5" hidden="1">{"'Sheet1'!$A$4386:$N$4591"}</definedName>
    <definedName name="Recovery" hidden="1">{"'Sheet1'!$A$4386:$N$4591"}</definedName>
    <definedName name="Recruit_Fee">#REF!</definedName>
    <definedName name="rect1200pcc">#REF!</definedName>
    <definedName name="rect600pcc">#REF!</definedName>
    <definedName name="rect900pcc">#REF!</definedName>
    <definedName name="redem_prem">#REF!</definedName>
    <definedName name="Redreflector">#REF!</definedName>
    <definedName name="redreflectors">#REF!</definedName>
    <definedName name="redrsp">#REF!</definedName>
    <definedName name="REDSAND">#REF!</definedName>
    <definedName name="redundnoc">#REF!</definedName>
    <definedName name="REERCT">#REF!*1.3019218982809</definedName>
    <definedName name="reexp">#REF!</definedName>
    <definedName name="Ref_1">#REF!</definedName>
    <definedName name="Ref_2">#REF!</definedName>
    <definedName name="Ref_3">#REF!</definedName>
    <definedName name="Ref_4">#REF!</definedName>
    <definedName name="Reflectors">#REF!</definedName>
    <definedName name="refs">#REF!</definedName>
    <definedName name="regsb">#REF!</definedName>
    <definedName name="regua">#REF!</definedName>
    <definedName name="REGULAR_STAFF">#REF!</definedName>
    <definedName name="REGULAR_STAFF_ENTRY">#REF!</definedName>
    <definedName name="rehandling" hidden="1">{"ss",#N/A,FALSE,"MODULE3"}</definedName>
    <definedName name="rehandling_1" localSheetId="26" hidden="1">{"ss",#N/A,FALSE,"MODULE3"}</definedName>
    <definedName name="rehandling_1" localSheetId="6" hidden="1">{"ss",#N/A,FALSE,"MODULE3"}</definedName>
    <definedName name="rehandling_1" localSheetId="5" hidden="1">{"ss",#N/A,FALSE,"MODULE3"}</definedName>
    <definedName name="rehandling_1" hidden="1">{"ss",#N/A,FALSE,"MODULE3"}</definedName>
    <definedName name="rehandling_2" localSheetId="26" hidden="1">{"ss",#N/A,FALSE,"MODULE3"}</definedName>
    <definedName name="rehandling_2" localSheetId="6" hidden="1">{"ss",#N/A,FALSE,"MODULE3"}</definedName>
    <definedName name="rehandling_2" localSheetId="5" hidden="1">{"ss",#N/A,FALSE,"MODULE3"}</definedName>
    <definedName name="rehandling_2" hidden="1">{"ss",#N/A,FALSE,"MODULE3"}</definedName>
    <definedName name="rehandling_3" localSheetId="26" hidden="1">{"ss",#N/A,FALSE,"MODULE3"}</definedName>
    <definedName name="rehandling_3" localSheetId="6" hidden="1">{"ss",#N/A,FALSE,"MODULE3"}</definedName>
    <definedName name="rehandling_3" localSheetId="5" hidden="1">{"ss",#N/A,FALSE,"MODULE3"}</definedName>
    <definedName name="rehandling_3" hidden="1">{"ss",#N/A,FALSE,"MODULE3"}</definedName>
    <definedName name="rehp">#REF!</definedName>
    <definedName name="rein">#REF!</definedName>
    <definedName name="Reinf">#REF!</definedName>
    <definedName name="ReinfDetail">#REF!</definedName>
    <definedName name="ReinfDetail_17">#REF!</definedName>
    <definedName name="ReinfDetails">#REF!</definedName>
    <definedName name="REINFORCEMENT">NA()</definedName>
    <definedName name="REINFORCEMENT_1">"#REF!"</definedName>
    <definedName name="REINFORCEMENT_12">"$#REF!.#REF!#REF!"</definedName>
    <definedName name="ReinforcementSteel">#REF!</definedName>
    <definedName name="rel">#REF!</definedName>
    <definedName name="relax1000">#REF!</definedName>
    <definedName name="rem">#REF!</definedName>
    <definedName name="remoal">#REF!</definedName>
    <definedName name="RENTEC_P_M">#REF!</definedName>
    <definedName name="RENTEC_P_Q">#REF!</definedName>
    <definedName name="RENTEC_P2_M">#REF!</definedName>
    <definedName name="RENTEC_P2_Q">#REF!</definedName>
    <definedName name="RENTEC_PX_M">#REF!</definedName>
    <definedName name="RENTEC_PX_Q">#REF!</definedName>
    <definedName name="RENTEC_PX2_M">#REF!</definedName>
    <definedName name="RENTEC_PX2_Q">#REF!</definedName>
    <definedName name="RENTEC_PY_M">#REF!</definedName>
    <definedName name="RENTEC_PY_Q">#REF!</definedName>
    <definedName name="RENTEC_PY2_M">#REF!</definedName>
    <definedName name="RENTEC_PY2_Q">#REF!</definedName>
    <definedName name="RENTEC_R_M">#REF!</definedName>
    <definedName name="RENTEC_R_Q">#REF!</definedName>
    <definedName name="RENTEC_R2_M">#REF!</definedName>
    <definedName name="RENTEC_R2_Q">#REF!</definedName>
    <definedName name="RENTEC_RX_M">#REF!</definedName>
    <definedName name="RENTEC_RX_Q">#REF!</definedName>
    <definedName name="RENTEC_RX2_M">#REF!</definedName>
    <definedName name="RENTEC_RX2_Q">#REF!</definedName>
    <definedName name="RENTEC_RY_M">#REF!</definedName>
    <definedName name="RENTEC_RY_Q">#REF!</definedName>
    <definedName name="RENTEC_RY2_M">#REF!</definedName>
    <definedName name="RENTEC_RY2_Q">#REF!</definedName>
    <definedName name="RepaymentStartDate">#REF!</definedName>
    <definedName name="REPCAST" comment="Fascia Panel">#REF!*1.3019218982809</definedName>
    <definedName name="repcc">#REF!</definedName>
    <definedName name="REPGF">#REF!*1.3019218982809</definedName>
    <definedName name="Report_Date">#REF!</definedName>
    <definedName name="Report_Month">#REF!</definedName>
    <definedName name="Report_Months">#REF!</definedName>
    <definedName name="Report_Period">#REF!</definedName>
    <definedName name="Report_py">#REF!</definedName>
    <definedName name="Report_Title">"Trend eDoctor Virus Diagnostic Report for  Trend_Micro_HK_Limited"</definedName>
    <definedName name="Report_year">#REF!</definedName>
    <definedName name="Report_yrdate">#REF!</definedName>
    <definedName name="ReportPeriod">#REF!</definedName>
    <definedName name="req">#REF!</definedName>
    <definedName name="Reqd">#REF!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s_sum" hidden="1">{#N/A,#N/A,FALSE,"COVER1.XLS ";#N/A,#N/A,FALSE,"RACT1.XLS";#N/A,#N/A,FALSE,"RACT2.XLS";#N/A,#N/A,FALSE,"ECCMP";#N/A,#N/A,FALSE,"WELDER.XLS"}</definedName>
    <definedName name="ResBS">#REF!</definedName>
    <definedName name="Rescue">#REF!</definedName>
    <definedName name="ResDS">#REF!</definedName>
    <definedName name="Residual_difference">#REF!</definedName>
    <definedName name="ResINV">#REF!</definedName>
    <definedName name="ResLoans">#REF!</definedName>
    <definedName name="RESOURCE_CALCULATION">#REF!</definedName>
    <definedName name="resPL">#REF!</definedName>
    <definedName name="ResRatios">#REF!</definedName>
    <definedName name="rest">#REF!</definedName>
    <definedName name="RestAreas">#REF!</definedName>
    <definedName name="restaurant">#REF!</definedName>
    <definedName name="ResTaxshelter">#REF!</definedName>
    <definedName name="RestCFlow">#REF!</definedName>
    <definedName name="restp">#REF!</definedName>
    <definedName name="Result">#REF!</definedName>
    <definedName name="results">#REF!</definedName>
    <definedName name="Retain_Wall">#REF!</definedName>
    <definedName name="retemp">#REF!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ised" hidden="1">{#N/A,#N/A,FALSE,"Sheet1";#N/A,#N/A,FALSE,"Sheet1";#N/A,#N/A,FALSE,"Sheet1";#N/A,#N/A,FALSE,"Sheet1"}</definedName>
    <definedName name="Revised_Price_EOT" hidden="1">{#N/A,#N/A,FALSE,"Sheet1";#N/A,#N/A,FALSE,"Sheet1";#N/A,#N/A,FALSE,"Sheet1";#N/A,#N/A,FALSE,"Sheet1"}</definedName>
    <definedName name="RevLoan_Check">#REF!</definedName>
    <definedName name="RevLoan_Copy">#REF!</definedName>
    <definedName name="rewall" localSheetId="26">#REF!</definedName>
    <definedName name="rewall" localSheetId="6">#REF!</definedName>
    <definedName name="rewall" localSheetId="5">#REF!</definedName>
    <definedName name="REWALL" hidden="1">{"form-D1",#N/A,FALSE,"FORM-D1";"form-D1_amt",#N/A,FALSE,"FORM-D1"}</definedName>
    <definedName name="rewc">#REF!</definedName>
    <definedName name="Rg">#REF!</definedName>
    <definedName name="rgkeplkg">#REF!</definedName>
    <definedName name="rgr">#REF!</definedName>
    <definedName name="rgs">#REF!</definedName>
    <definedName name="rhe">#REF!</definedName>
    <definedName name="rhfwo">#REF!</definedName>
    <definedName name="RHS">#REF!</definedName>
    <definedName name="RHS_clearspan">#REF!</definedName>
    <definedName name="rhscurve">#REF!</definedName>
    <definedName name="ric">#REF!</definedName>
    <definedName name="rig">#REF!</definedName>
    <definedName name="Rigid_Pavement">#REF!</definedName>
    <definedName name="rigid5.5">#REF!</definedName>
    <definedName name="rigid6.50same">#REF!</definedName>
    <definedName name="rigiddiff6.5m">#REF!</definedName>
    <definedName name="rigidsame5.50">#REF!</definedName>
    <definedName name="RiskAfterRecalcMacro">""</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32</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TRUE</definedName>
    <definedName name="RiskNumIterations" hidden="1">500</definedName>
    <definedName name="RiskNumSimulations" hidden="1">1</definedName>
    <definedName name="RiskPauseOnError" hidden="1">FALSE</definedName>
    <definedName name="RiskRealTimeResults">FALSE</definedName>
    <definedName name="RiskReportGraphFormat">1</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ivernalah">#REF!</definedName>
    <definedName name="rjl">#REF!</definedName>
    <definedName name="rkd" localSheetId="26" hidden="1">{#N/A,#N/A,FALSE,"CCTV"}</definedName>
    <definedName name="rkd" localSheetId="6" hidden="1">{#N/A,#N/A,FALSE,"CCTV"}</definedName>
    <definedName name="rkd" localSheetId="5" hidden="1">{#N/A,#N/A,FALSE,"CCTV"}</definedName>
    <definedName name="rkd" hidden="1">{#N/A,#N/A,FALSE,"CCTV"}</definedName>
    <definedName name="rkp">#REF!</definedName>
    <definedName name="Rl">#REF!</definedName>
    <definedName name="Rl___0">#REF!</definedName>
    <definedName name="Rl___13">#REF!</definedName>
    <definedName name="rlp">#REF!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cpqc">#REF!</definedName>
    <definedName name="rmo">#REF!</definedName>
    <definedName name="RMsummary">#REF!</definedName>
    <definedName name="Road" localSheetId="26" hidden="1">#N/A</definedName>
    <definedName name="Road" localSheetId="6" hidden="1">#N/A</definedName>
    <definedName name="Road" localSheetId="5" hidden="1">#N/A</definedName>
    <definedName name="road" hidden="1">{"form-D1",#N/A,FALSE,"FORM-D1";"form-D1_amt",#N/A,FALSE,"FORM-D1"}</definedName>
    <definedName name="road_width_1_24">#REF!</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6kmpcc">#REF!</definedName>
    <definedName name="roadembankavail">#REF!</definedName>
    <definedName name="roadembankment">#REF!</definedName>
    <definedName name="roadembankment3">#REF!</definedName>
    <definedName name="roadembankpcc">#REF!</definedName>
    <definedName name="roadexca10kmpcc">#REF!</definedName>
    <definedName name="roadexcavatin10kmpcc">#REF!</definedName>
    <definedName name="roadexcavation1">#REF!</definedName>
    <definedName name="roadexcavation10km">#REF!</definedName>
    <definedName name="roadexcavation1kmaks">#REF!</definedName>
    <definedName name="roadexcavation1pcc">#REF!</definedName>
    <definedName name="roadhumppcc">#REF!</definedName>
    <definedName name="roadmss20th">#REF!</definedName>
    <definedName name="roadpaint">#REF!</definedName>
    <definedName name="roadpainttt">#REF!</definedName>
    <definedName name="roadtacka">#REF!</definedName>
    <definedName name="RoadTypeDesc">#REF!</definedName>
    <definedName name="roadwaycutting">#REF!</definedName>
    <definedName name="roadwmm">#REF!</definedName>
    <definedName name="ROADWORKS">#REF!</definedName>
    <definedName name="ROADWORKS_14">#REF!</definedName>
    <definedName name="ROADWORKS_15">#REF!</definedName>
    <definedName name="ROADWORKS_4">#REF!</definedName>
    <definedName name="ROB">#REF!</definedName>
    <definedName name="robot">#REF!</definedName>
    <definedName name="ROCE">#REF!</definedName>
    <definedName name="Rock">#REF!</definedName>
    <definedName name="ROCK_AUGER">#REF!</definedName>
    <definedName name="Rodbinder" localSheetId="26">NA()</definedName>
    <definedName name="Rodbinder" localSheetId="6">NA()</definedName>
    <definedName name="Rodbinder" localSheetId="5">NA()</definedName>
    <definedName name="Rodbinder">#REF!</definedName>
    <definedName name="Rodbinder_1">"#REF!"</definedName>
    <definedName name="Rodbinder_12">"$#REF!.#REF!#REF!"</definedName>
    <definedName name="rOHAN">#REF!</definedName>
    <definedName name="roller" localSheetId="26">NA()</definedName>
    <definedName name="roller" localSheetId="6">NA()</definedName>
    <definedName name="roller" localSheetId="5">NA()</definedName>
    <definedName name="roller">#REF!</definedName>
    <definedName name="roller_1">"#REF!"</definedName>
    <definedName name="roller_12">"$#REF!.#REF!#REF!"</definedName>
    <definedName name="roo">#REF!</definedName>
    <definedName name="ROOF">NA()</definedName>
    <definedName name="ROOF_1">"#REF!"</definedName>
    <definedName name="ROOF_12">"$#REF!.#REF!#REF!"</definedName>
    <definedName name="roofing">#REF!</definedName>
    <definedName name="Root">#REF!</definedName>
    <definedName name="rosid">#REF!</definedName>
    <definedName name="rough" localSheetId="26" hidden="1">{"'Bill No. 7'!$A$1:$G$32"}</definedName>
    <definedName name="rough" localSheetId="6" hidden="1">{"'Bill No. 7'!$A$1:$G$32"}</definedName>
    <definedName name="rough" localSheetId="5" hidden="1">{"'Bill No. 7'!$A$1:$G$32"}</definedName>
    <definedName name="rough" hidden="1">{"'Bill No. 7'!$A$1:$G$32"}</definedName>
    <definedName name="roughstone" localSheetId="26">NA()</definedName>
    <definedName name="roughstone" localSheetId="6">NA()</definedName>
    <definedName name="roughstone" localSheetId="5">NA()</definedName>
    <definedName name="roughstone">#REF!</definedName>
    <definedName name="roughstone_1">"#REF!"</definedName>
    <definedName name="roughstone_12">"$#REF!.#REF!#REF!"</definedName>
    <definedName name="Roundabout">#REF!</definedName>
    <definedName name="Routemrk">#REF!</definedName>
    <definedName name="Routine">#REF!</definedName>
    <definedName name="Row">#REF!</definedName>
    <definedName name="Royal">#REF!</definedName>
    <definedName name="Royalty" localSheetId="26">#REF!</definedName>
    <definedName name="Royalty" localSheetId="6">#REF!</definedName>
    <definedName name="Royalty" localSheetId="5">#REF!</definedName>
    <definedName name="Royalty" hidden="1">{"'Sheet1'!$A$4386:$N$4591"}</definedName>
    <definedName name="RP">#REF!</definedName>
    <definedName name="Rpaint">#REF!</definedName>
    <definedName name="rr">#REF!</definedName>
    <definedName name="rrammv">#REF!</definedName>
    <definedName name="rrcost">#N/A</definedName>
    <definedName name="rrcost_12">#REF!</definedName>
    <definedName name="rrcost_18">#REF!</definedName>
    <definedName name="rrcost_19">#REF!</definedName>
    <definedName name="rrerere">#REF!</definedName>
    <definedName name="rrm">#REF!</definedName>
    <definedName name="rrm1.3c">#REF!</definedName>
    <definedName name="rrm1.3cnh">#REF!</definedName>
    <definedName name="rrm1.3pcc">#REF!</definedName>
    <definedName name="rrm1.6cnh">#REF!</definedName>
    <definedName name="rrm1.6pcc">#REF!</definedName>
    <definedName name="rrmasonry">#REF!</definedName>
    <definedName name="RRoll8" localSheetId="26">#REF!</definedName>
    <definedName name="RRoll8" localSheetId="6">#REF!</definedName>
    <definedName name="RRoll8" localSheetId="5">#REF!</definedName>
    <definedName name="RRoll8">[11]Machinery!#REF!</definedName>
    <definedName name="RRRR">#REF!</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d">#REF!</definedName>
    <definedName name="rsdec" localSheetId="26" hidden="1">{#N/A,#N/A,TRUE,"Front";#N/A,#N/A,TRUE,"Simple Letter";#N/A,#N/A,TRUE,"Inside";#N/A,#N/A,TRUE,"Contents";#N/A,#N/A,TRUE,"Basis";#N/A,#N/A,TRUE,"Inclusions";#N/A,#N/A,TRUE,"Exclusions";#N/A,#N/A,TRUE,"Areas";#N/A,#N/A,TRUE,"Summary";#N/A,#N/A,TRUE,"Detail"}</definedName>
    <definedName name="rsdec" localSheetId="6" hidden="1">{#N/A,#N/A,TRUE,"Front";#N/A,#N/A,TRUE,"Simple Letter";#N/A,#N/A,TRUE,"Inside";#N/A,#N/A,TRUE,"Contents";#N/A,#N/A,TRUE,"Basis";#N/A,#N/A,TRUE,"Inclusions";#N/A,#N/A,TRUE,"Exclusions";#N/A,#N/A,TRUE,"Areas";#N/A,#N/A,TRUE,"Summary";#N/A,#N/A,TRUE,"Detail"}</definedName>
    <definedName name="rsdec" localSheetId="5" hidden="1">{#N/A,#N/A,TRUE,"Front";#N/A,#N/A,TRUE,"Simple Letter";#N/A,#N/A,TRUE,"Inside";#N/A,#N/A,TRUE,"Contents";#N/A,#N/A,TRUE,"Basis";#N/A,#N/A,TRUE,"Inclusions";#N/A,#N/A,TRUE,"Exclusions";#N/A,#N/A,TRUE,"Areas";#N/A,#N/A,TRUE,"Summary";#N/A,#N/A,TRUE,"Detail"}</definedName>
    <definedName name="rsdec" hidden="1">{#N/A,#N/A,TRUE,"Front";#N/A,#N/A,TRUE,"Simple Letter";#N/A,#N/A,TRUE,"Inside";#N/A,#N/A,TRUE,"Contents";#N/A,#N/A,TRUE,"Basis";#N/A,#N/A,TRUE,"Inclusions";#N/A,#N/A,TRUE,"Exclusions";#N/A,#N/A,TRUE,"Areas";#N/A,#N/A,TRUE,"Summary";#N/A,#N/A,TRUE,"Detail"}</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sIn">#REF!</definedName>
    <definedName name="rt">#REF!</definedName>
    <definedName name="RT_3_2_B">#REF!</definedName>
    <definedName name="rt_span">#REF!</definedName>
    <definedName name="RT3_1">#REF!</definedName>
    <definedName name="RT3_2_A">#REF!</definedName>
    <definedName name="rt3t" localSheetId="26" hidden="1">#REF!</definedName>
    <definedName name="rt3t" localSheetId="6" hidden="1">#REF!</definedName>
    <definedName name="rt3t" localSheetId="5" hidden="1">#REF!</definedName>
    <definedName name="rt3t" hidden="1">#REF!</definedName>
    <definedName name="RTL">"$#REF!.$#REF!$135"</definedName>
    <definedName name="rtrtrhhhgggg">"'file:///C:/Documents%20and%20Settings/viral.soni/Desktop/Sanghi/Sanghi%20quotes%20&amp;%20policies/Insurance%20Policies%20Sanghi.xls'#$KSPL.$A$1"</definedName>
    <definedName name="rtrytrey">#REF!</definedName>
    <definedName name="rttrt" hidden="1">{"form-D1",#N/A,FALSE,"FORM-D1";"form-D1_amt",#N/A,FALSE,"FORM-D1"}</definedName>
    <definedName name="rttrt_1" localSheetId="26" hidden="1">{"form-D1",#N/A,FALSE,"FORM-D1";"form-D1_amt",#N/A,FALSE,"FORM-D1"}</definedName>
    <definedName name="rttrt_1" localSheetId="6" hidden="1">{"form-D1",#N/A,FALSE,"FORM-D1";"form-D1_amt",#N/A,FALSE,"FORM-D1"}</definedName>
    <definedName name="rttrt_1" localSheetId="5" hidden="1">{"form-D1",#N/A,FALSE,"FORM-D1";"form-D1_amt",#N/A,FALSE,"FORM-D1"}</definedName>
    <definedName name="rttrt_1" hidden="1">{"form-D1",#N/A,FALSE,"FORM-D1";"form-D1_amt",#N/A,FALSE,"FORM-D1"}</definedName>
    <definedName name="rttrt_2" localSheetId="26" hidden="1">{"form-D1",#N/A,FALSE,"FORM-D1";"form-D1_amt",#N/A,FALSE,"FORM-D1"}</definedName>
    <definedName name="rttrt_2" localSheetId="6" hidden="1">{"form-D1",#N/A,FALSE,"FORM-D1";"form-D1_amt",#N/A,FALSE,"FORM-D1"}</definedName>
    <definedName name="rttrt_2" localSheetId="5" hidden="1">{"form-D1",#N/A,FALSE,"FORM-D1";"form-D1_amt",#N/A,FALSE,"FORM-D1"}</definedName>
    <definedName name="rttrt_2" hidden="1">{"form-D1",#N/A,FALSE,"FORM-D1";"form-D1_amt",#N/A,FALSE,"FORM-D1"}</definedName>
    <definedName name="rttrt_3" localSheetId="26" hidden="1">{"form-D1",#N/A,FALSE,"FORM-D1";"form-D1_amt",#N/A,FALSE,"FORM-D1"}</definedName>
    <definedName name="rttrt_3" localSheetId="6" hidden="1">{"form-D1",#N/A,FALSE,"FORM-D1";"form-D1_amt",#N/A,FALSE,"FORM-D1"}</definedName>
    <definedName name="rttrt_3" localSheetId="5" hidden="1">{"form-D1",#N/A,FALSE,"FORM-D1";"form-D1_amt",#N/A,FALSE,"FORM-D1"}</definedName>
    <definedName name="rttrt_3"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uys">#REF!</definedName>
    <definedName name="rty">#REF!</definedName>
    <definedName name="ru" localSheetId="26" hidden="1">{"'Bill No. 7'!$A$1:$G$32"}</definedName>
    <definedName name="ru" localSheetId="6" hidden="1">{"'Bill No. 7'!$A$1:$G$32"}</definedName>
    <definedName name="ru" localSheetId="5" hidden="1">{"'Bill No. 7'!$A$1:$G$32"}</definedName>
    <definedName name="ru" hidden="1">{"'Bill No. 7'!$A$1:$G$32"}</definedName>
    <definedName name="rubbish">#REF!</definedName>
    <definedName name="Rubble">#REF!</definedName>
    <definedName name="rubblefloor1.3c">#REF!</definedName>
    <definedName name="rubblefloor1.3cnh">#REF!</definedName>
    <definedName name="rubblefloor1.3pcc">#REF!</definedName>
    <definedName name="rumblestrip.pcc">#REF!</definedName>
    <definedName name="rumblestrippcc">#REF!</definedName>
    <definedName name="RUNSECTN">#REF!</definedName>
    <definedName name="ruo">#REF!</definedName>
    <definedName name="rup">#REF!</definedName>
    <definedName name="Rupees">#REF!</definedName>
    <definedName name="RUPESH">#REF!</definedName>
    <definedName name="RW">#REF!</definedName>
    <definedName name="RWA">#REF!</definedName>
    <definedName name="rwere" hidden="1">{#N/A,#N/A,FALSE,"COVER1.XLS ";#N/A,#N/A,FALSE,"RACT1.XLS";#N/A,#N/A,FALSE,"RACT2.XLS";#N/A,#N/A,FALSE,"ECCMP";#N/A,#N/A,FALSE,"WELDER.XLS"}</definedName>
    <definedName name="RWS">#REF!</definedName>
    <definedName name="rwsrate">#REF!</definedName>
    <definedName name="Rxy">#REF!</definedName>
    <definedName name="Ryx">#REF!</definedName>
    <definedName name="S">#REF!</definedName>
    <definedName name="S.NO.">#REF!</definedName>
    <definedName name="s_3">"$#REF!.$#REF!$#REF!"</definedName>
    <definedName name="s_7">"$#REF!.$#REF!$#REF!"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ade">#REF!</definedName>
    <definedName name="S_GrpNum">#REF!</definedName>
    <definedName name="S_Headings">#REF!</definedName>
    <definedName name="S_KeyValue">#REF!</definedName>
    <definedName name="s_pl">#REF!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0">#REF!</definedName>
    <definedName name="S192..1">#REF!</definedName>
    <definedName name="S192..2">#REF!</definedName>
    <definedName name="S194..3">#REF!</definedName>
    <definedName name="S194C..2">#REF!</definedName>
    <definedName name="S194C..4">#REF!</definedName>
    <definedName name="S194C..5">#REF!</definedName>
    <definedName name="S194C..6">#REF!</definedName>
    <definedName name="S23Man" localSheetId="26">NA()</definedName>
    <definedName name="S23Man" localSheetId="6">NA()</definedName>
    <definedName name="S23Man" localSheetId="5">NA()</definedName>
    <definedName name="S23Man" hidden="1">#REF!</definedName>
    <definedName name="S2L">#REF!</definedName>
    <definedName name="s41_2" localSheetId="26" hidden="1">{"form-D1",#N/A,FALSE,"FORM-D1";"form-D1_amt",#N/A,FALSE,"FORM-D1"}</definedName>
    <definedName name="s41_2" localSheetId="6" hidden="1">{"form-D1",#N/A,FALSE,"FORM-D1";"form-D1_amt",#N/A,FALSE,"FORM-D1"}</definedName>
    <definedName name="s41_2" localSheetId="5" hidden="1">{"form-D1",#N/A,FALSE,"FORM-D1";"form-D1_amt",#N/A,FALSE,"FORM-D1"}</definedName>
    <definedName name="s41_2" hidden="1">{"form-D1",#N/A,FALSE,"FORM-D1";"form-D1_amt",#N/A,FALSE,"FORM-D1"}</definedName>
    <definedName name="Sa" localSheetId="26">#REF!</definedName>
    <definedName name="Sa" localSheetId="6">#REF!</definedName>
    <definedName name="Sa" localSheetId="5">#REF!</definedName>
    <definedName name="sa" hidden="1">{"'Typical Costs Estimates'!$C$158:$H$161"}</definedName>
    <definedName name="sa_1" localSheetId="26" hidden="1">{"'Bill No. 7'!$A$1:$G$32"}</definedName>
    <definedName name="sa_1" localSheetId="6" hidden="1">{"'Bill No. 7'!$A$1:$G$32"}</definedName>
    <definedName name="sa_1" localSheetId="5" hidden="1">{"'Bill No. 7'!$A$1:$G$32"}</definedName>
    <definedName name="sa_1" hidden="1">{"'Bill No. 7'!$A$1:$G$32"}</definedName>
    <definedName name="sa_1_1" localSheetId="26" hidden="1">{"'Bill No. 7'!$A$1:$G$32"}</definedName>
    <definedName name="sa_1_1" localSheetId="6" hidden="1">{"'Bill No. 7'!$A$1:$G$32"}</definedName>
    <definedName name="sa_1_1" localSheetId="5" hidden="1">{"'Bill No. 7'!$A$1:$G$32"}</definedName>
    <definedName name="sa_1_1" hidden="1">{"'Bill No. 7'!$A$1:$G$32"}</definedName>
    <definedName name="sa_1_2" localSheetId="26" hidden="1">{"'Bill No. 7'!$A$1:$G$32"}</definedName>
    <definedName name="sa_1_2" localSheetId="6" hidden="1">{"'Bill No. 7'!$A$1:$G$32"}</definedName>
    <definedName name="sa_1_2" localSheetId="5" hidden="1">{"'Bill No. 7'!$A$1:$G$32"}</definedName>
    <definedName name="sa_1_2" hidden="1">{"'Bill No. 7'!$A$1:$G$32"}</definedName>
    <definedName name="sa_1_3" localSheetId="26" hidden="1">{"'Bill No. 7'!$A$1:$G$32"}</definedName>
    <definedName name="sa_1_3" localSheetId="6" hidden="1">{"'Bill No. 7'!$A$1:$G$32"}</definedName>
    <definedName name="sa_1_3" localSheetId="5" hidden="1">{"'Bill No. 7'!$A$1:$G$32"}</definedName>
    <definedName name="sa_1_3" hidden="1">{"'Bill No. 7'!$A$1:$G$32"}</definedName>
    <definedName name="sa_2" localSheetId="26" hidden="1">{"'Bill No. 7'!$A$1:$G$32"}</definedName>
    <definedName name="sa_2" localSheetId="6" hidden="1">{"'Bill No. 7'!$A$1:$G$32"}</definedName>
    <definedName name="sa_2" localSheetId="5" hidden="1">{"'Bill No. 7'!$A$1:$G$32"}</definedName>
    <definedName name="sa_2" hidden="1">{"'Bill No. 7'!$A$1:$G$32"}</definedName>
    <definedName name="sa_2_1" localSheetId="26" hidden="1">{"'Bill No. 7'!$A$1:$G$32"}</definedName>
    <definedName name="sa_2_1" localSheetId="6" hidden="1">{"'Bill No. 7'!$A$1:$G$32"}</definedName>
    <definedName name="sa_2_1" localSheetId="5" hidden="1">{"'Bill No. 7'!$A$1:$G$32"}</definedName>
    <definedName name="sa_2_1" hidden="1">{"'Bill No. 7'!$A$1:$G$32"}</definedName>
    <definedName name="sa_2_2" localSheetId="26" hidden="1">{"'Bill No. 7'!$A$1:$G$32"}</definedName>
    <definedName name="sa_2_2" localSheetId="6" hidden="1">{"'Bill No. 7'!$A$1:$G$32"}</definedName>
    <definedName name="sa_2_2" localSheetId="5" hidden="1">{"'Bill No. 7'!$A$1:$G$32"}</definedName>
    <definedName name="sa_2_2" hidden="1">{"'Bill No. 7'!$A$1:$G$32"}</definedName>
    <definedName name="sa_2_3" localSheetId="26" hidden="1">{"'Bill No. 7'!$A$1:$G$32"}</definedName>
    <definedName name="sa_2_3" localSheetId="6" hidden="1">{"'Bill No. 7'!$A$1:$G$32"}</definedName>
    <definedName name="sa_2_3" localSheetId="5" hidden="1">{"'Bill No. 7'!$A$1:$G$32"}</definedName>
    <definedName name="sa_2_3" hidden="1">{"'Bill No. 7'!$A$1:$G$32"}</definedName>
    <definedName name="sa_3" localSheetId="26" hidden="1">{"'Bill No. 7'!$A$1:$G$32"}</definedName>
    <definedName name="sa_3" localSheetId="6" hidden="1">{"'Bill No. 7'!$A$1:$G$32"}</definedName>
    <definedName name="sa_3" localSheetId="5" hidden="1">{"'Bill No. 7'!$A$1:$G$32"}</definedName>
    <definedName name="sa_3" hidden="1">{"'Bill No. 7'!$A$1:$G$32"}</definedName>
    <definedName name="sa_3_1" localSheetId="26" hidden="1">{"'Bill No. 7'!$A$1:$G$32"}</definedName>
    <definedName name="sa_3_1" localSheetId="6" hidden="1">{"'Bill No. 7'!$A$1:$G$32"}</definedName>
    <definedName name="sa_3_1" localSheetId="5" hidden="1">{"'Bill No. 7'!$A$1:$G$32"}</definedName>
    <definedName name="sa_3_1" hidden="1">{"'Bill No. 7'!$A$1:$G$32"}</definedName>
    <definedName name="sa_3_2" localSheetId="26" hidden="1">{"'Bill No. 7'!$A$1:$G$32"}</definedName>
    <definedName name="sa_3_2" localSheetId="6" hidden="1">{"'Bill No. 7'!$A$1:$G$32"}</definedName>
    <definedName name="sa_3_2" localSheetId="5" hidden="1">{"'Bill No. 7'!$A$1:$G$32"}</definedName>
    <definedName name="sa_3_2" hidden="1">{"'Bill No. 7'!$A$1:$G$32"}</definedName>
    <definedName name="sa_3_3" localSheetId="26" hidden="1">{"'Bill No. 7'!$A$1:$G$32"}</definedName>
    <definedName name="sa_3_3" localSheetId="6" hidden="1">{"'Bill No. 7'!$A$1:$G$32"}</definedName>
    <definedName name="sa_3_3" localSheetId="5" hidden="1">{"'Bill No. 7'!$A$1:$G$32"}</definedName>
    <definedName name="sa_3_3" hidden="1">{"'Bill No. 7'!$A$1:$G$32"}</definedName>
    <definedName name="sa_4" localSheetId="26" hidden="1">{"'Bill No. 7'!$A$1:$G$32"}</definedName>
    <definedName name="sa_4" localSheetId="6" hidden="1">{"'Bill No. 7'!$A$1:$G$32"}</definedName>
    <definedName name="sa_4" localSheetId="5" hidden="1">{"'Bill No. 7'!$A$1:$G$32"}</definedName>
    <definedName name="sa_4" hidden="1">{"'Bill No. 7'!$A$1:$G$32"}</definedName>
    <definedName name="sa_4_1" localSheetId="26" hidden="1">{"'Bill No. 7'!$A$1:$G$32"}</definedName>
    <definedName name="sa_4_1" localSheetId="6" hidden="1">{"'Bill No. 7'!$A$1:$G$32"}</definedName>
    <definedName name="sa_4_1" localSheetId="5" hidden="1">{"'Bill No. 7'!$A$1:$G$32"}</definedName>
    <definedName name="sa_4_1" hidden="1">{"'Bill No. 7'!$A$1:$G$32"}</definedName>
    <definedName name="sa_4_2" localSheetId="26" hidden="1">{"'Bill No. 7'!$A$1:$G$32"}</definedName>
    <definedName name="sa_4_2" localSheetId="6" hidden="1">{"'Bill No. 7'!$A$1:$G$32"}</definedName>
    <definedName name="sa_4_2" localSheetId="5" hidden="1">{"'Bill No. 7'!$A$1:$G$32"}</definedName>
    <definedName name="sa_4_2" hidden="1">{"'Bill No. 7'!$A$1:$G$32"}</definedName>
    <definedName name="sa_4_3" localSheetId="26" hidden="1">{"'Bill No. 7'!$A$1:$G$32"}</definedName>
    <definedName name="sa_4_3" localSheetId="6" hidden="1">{"'Bill No. 7'!$A$1:$G$32"}</definedName>
    <definedName name="sa_4_3" localSheetId="5" hidden="1">{"'Bill No. 7'!$A$1:$G$32"}</definedName>
    <definedName name="sa_4_3" hidden="1">{"'Bill No. 7'!$A$1:$G$32"}</definedName>
    <definedName name="sa_5" localSheetId="26" hidden="1">{"'Bill No. 7'!$A$1:$G$32"}</definedName>
    <definedName name="sa_5" localSheetId="6" hidden="1">{"'Bill No. 7'!$A$1:$G$32"}</definedName>
    <definedName name="sa_5" localSheetId="5" hidden="1">{"'Bill No. 7'!$A$1:$G$32"}</definedName>
    <definedName name="sa_5" hidden="1">{"'Bill No. 7'!$A$1:$G$32"}</definedName>
    <definedName name="sa_5_1" localSheetId="26" hidden="1">{"'Bill No. 7'!$A$1:$G$32"}</definedName>
    <definedName name="sa_5_1" localSheetId="6" hidden="1">{"'Bill No. 7'!$A$1:$G$32"}</definedName>
    <definedName name="sa_5_1" localSheetId="5" hidden="1">{"'Bill No. 7'!$A$1:$G$32"}</definedName>
    <definedName name="sa_5_1" hidden="1">{"'Bill No. 7'!$A$1:$G$32"}</definedName>
    <definedName name="sa_5_2" localSheetId="26" hidden="1">{"'Bill No. 7'!$A$1:$G$32"}</definedName>
    <definedName name="sa_5_2" localSheetId="6" hidden="1">{"'Bill No. 7'!$A$1:$G$32"}</definedName>
    <definedName name="sa_5_2" localSheetId="5" hidden="1">{"'Bill No. 7'!$A$1:$G$32"}</definedName>
    <definedName name="sa_5_2" hidden="1">{"'Bill No. 7'!$A$1:$G$32"}</definedName>
    <definedName name="sa_5_3" localSheetId="26" hidden="1">{"'Bill No. 7'!$A$1:$G$32"}</definedName>
    <definedName name="sa_5_3" localSheetId="6" hidden="1">{"'Bill No. 7'!$A$1:$G$32"}</definedName>
    <definedName name="sa_5_3" localSheetId="5" hidden="1">{"'Bill No. 7'!$A$1:$G$32"}</definedName>
    <definedName name="sa_5_3" hidden="1">{"'Bill No. 7'!$A$1:$G$32"}</definedName>
    <definedName name="saa" hidden="1">{"form-D1",#N/A,FALSE,"FORM-D1";"form-D1_amt",#N/A,FALSE,"FORM-D1"}</definedName>
    <definedName name="saa_1" localSheetId="26" hidden="1">{"form-D1",#N/A,FALSE,"FORM-D1";"form-D1_amt",#N/A,FALSE,"FORM-D1"}</definedName>
    <definedName name="saa_1" localSheetId="6" hidden="1">{"form-D1",#N/A,FALSE,"FORM-D1";"form-D1_amt",#N/A,FALSE,"FORM-D1"}</definedName>
    <definedName name="saa_1" localSheetId="5" hidden="1">{"form-D1",#N/A,FALSE,"FORM-D1";"form-D1_amt",#N/A,FALSE,"FORM-D1"}</definedName>
    <definedName name="saa_1" hidden="1">{"form-D1",#N/A,FALSE,"FORM-D1";"form-D1_amt",#N/A,FALSE,"FORM-D1"}</definedName>
    <definedName name="saa_2" localSheetId="26" hidden="1">{"form-D1",#N/A,FALSE,"FORM-D1";"form-D1_amt",#N/A,FALSE,"FORM-D1"}</definedName>
    <definedName name="saa_2" localSheetId="6" hidden="1">{"form-D1",#N/A,FALSE,"FORM-D1";"form-D1_amt",#N/A,FALSE,"FORM-D1"}</definedName>
    <definedName name="saa_2" localSheetId="5" hidden="1">{"form-D1",#N/A,FALSE,"FORM-D1";"form-D1_amt",#N/A,FALSE,"FORM-D1"}</definedName>
    <definedName name="saa_2" hidden="1">{"form-D1",#N/A,FALSE,"FORM-D1";"form-D1_amt",#N/A,FALSE,"FORM-D1"}</definedName>
    <definedName name="saa_3" localSheetId="26" hidden="1">{"form-D1",#N/A,FALSE,"FORM-D1";"form-D1_amt",#N/A,FALSE,"FORM-D1"}</definedName>
    <definedName name="saa_3" localSheetId="6" hidden="1">{"form-D1",#N/A,FALSE,"FORM-D1";"form-D1_amt",#N/A,FALSE,"FORM-D1"}</definedName>
    <definedName name="saa_3" localSheetId="5" hidden="1">{"form-D1",#N/A,FALSE,"FORM-D1";"form-D1_amt",#N/A,FALSE,"FORM-D1"}</definedName>
    <definedName name="saa_3" hidden="1">{"form-D1",#N/A,FALSE,"FORM-D1";"form-D1_amt",#N/A,FALSE,"FORM-D1"}</definedName>
    <definedName name="sac" localSheetId="26" hidden="1">{"FTS",#N/A,FALSE,"E"}</definedName>
    <definedName name="sac" localSheetId="6" hidden="1">{"FTS",#N/A,FALSE,"E"}</definedName>
    <definedName name="sac" localSheetId="5" hidden="1">{"FTS",#N/A,FALSE,"E"}</definedName>
    <definedName name="sac" hidden="1">{"FTS",#N/A,FALSE,"E"}</definedName>
    <definedName name="sachintapi">#REF!</definedName>
    <definedName name="SAD">#REF!</definedName>
    <definedName name="sadasdas">#REF!</definedName>
    <definedName name="sadrfsr">#REF!</definedName>
    <definedName name="sadsadsad" localSheetId="26" hidden="1">{#N/A,#N/A,FALSE,"COMP"}</definedName>
    <definedName name="sadsadsad" localSheetId="6" hidden="1">{#N/A,#N/A,FALSE,"COMP"}</definedName>
    <definedName name="sadsadsad" localSheetId="5" hidden="1">{#N/A,#N/A,FALSE,"COMP"}</definedName>
    <definedName name="sadsadsad" hidden="1">{#N/A,#N/A,FALSE,"COMP"}</definedName>
    <definedName name="saef" hidden="1">{"Execavation",#N/A,FALSE,"furniture (employer)"}</definedName>
    <definedName name="sagdhag" hidden="1">{#N/A,#N/A,FALSE,"COVER1.XLS ";#N/A,#N/A,FALSE,"RACT1.XLS";#N/A,#N/A,FALSE,"RACT2.XLS";#N/A,#N/A,FALSE,"ECCMP";#N/A,#N/A,FALSE,"WELDER.XLS"}</definedName>
    <definedName name="sai">#REF!</definedName>
    <definedName name="sajid">#REF!</definedName>
    <definedName name="sajid_1">"#REF!"</definedName>
    <definedName name="sajid_12">"$#REF!.#REF!#REF!"</definedName>
    <definedName name="sajid_7">"#REF!"</definedName>
    <definedName name="sajid_8">"#REF!"</definedName>
    <definedName name="Sal">#REF!</definedName>
    <definedName name="SALARY">#REF!</definedName>
    <definedName name="salballies" localSheetId="26">NA()</definedName>
    <definedName name="salballies" localSheetId="6">NA()</definedName>
    <definedName name="salballies" localSheetId="5">NA()</definedName>
    <definedName name="salballies">#REF!</definedName>
    <definedName name="salballies_1">"#REF!"</definedName>
    <definedName name="salballies_12">"$#REF!.#REF!#REF!"</definedName>
    <definedName name="salballies_7">"#REF!"</definedName>
    <definedName name="salballies_8">"#REF!"</definedName>
    <definedName name="SALE">#REF!</definedName>
    <definedName name="SALIENT">#REF!</definedName>
    <definedName name="same5.50">#REF!</definedName>
    <definedName name="same5.5m">#REF!</definedName>
    <definedName name="same7.0m">#REF!</definedName>
    <definedName name="samelevel6.5m">#REF!</definedName>
    <definedName name="samerigid7.0m">#REF!</definedName>
    <definedName name="sanBasic">#REF!</definedName>
    <definedName name="sanBasic_17">#REF!</definedName>
    <definedName name="sand">#REF!</definedName>
    <definedName name="Sand_1">#REF!</definedName>
    <definedName name="Sand_12">NA()</definedName>
    <definedName name="Sand_124">#REF!</definedName>
    <definedName name="Sand_4">#REF!</definedName>
    <definedName name="Sand_5">#REF!</definedName>
    <definedName name="Sand_6">#REF!</definedName>
    <definedName name="Sand_7">NA()</definedName>
    <definedName name="Sand_8">NA()</definedName>
    <definedName name="Sand_Rate">#REF!</definedName>
    <definedName name="Sand_Rate_1">"#REF!"</definedName>
    <definedName name="Sand_Rate_12">"$#REF!.#REF!#REF!"</definedName>
    <definedName name="Sand_Rate_7">"#REF!"</definedName>
    <definedName name="Sand_Rate_8">"#REF!"</definedName>
    <definedName name="sand124">#REF!</definedName>
    <definedName name="sandblanker">#REF!</definedName>
    <definedName name="sandf">#REF!</definedName>
    <definedName name="sandfill">#REF!</definedName>
    <definedName name="sandfillb">#REF!</definedName>
    <definedName name="sandfillbnh">#REF!</definedName>
    <definedName name="sandfillc">#REF!</definedName>
    <definedName name="sandfilling">NA()</definedName>
    <definedName name="sandfilling_1">"#REF!"</definedName>
    <definedName name="sandfilling_12">"$#REF!.#REF!#REF!"</definedName>
    <definedName name="sandfilling_7">"#REF!"</definedName>
    <definedName name="sandfilling_8">"#REF!"</definedName>
    <definedName name="sandleadnh">#REF!</definedName>
    <definedName name="sandm">#REF!</definedName>
    <definedName name="sandnh">#REF!</definedName>
    <definedName name="Sanitary">#REF!</definedName>
    <definedName name="Sanitary_works">#REF!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PBEXdnldView" hidden="1">"46CDSIBB87M959EWWPKFQ6DNM"</definedName>
    <definedName name="SAPBEXhrIndnt">"Wide"</definedName>
    <definedName name="SAPBEXrevision" localSheetId="26" hidden="1">1</definedName>
    <definedName name="SAPBEXrevision" localSheetId="6" hidden="1">1</definedName>
    <definedName name="SAPBEXrevision" localSheetId="5" hidden="1">1</definedName>
    <definedName name="SAPBEXrevision" hidden="1">8</definedName>
    <definedName name="SAPBEXsysID" hidden="1">"HBP"</definedName>
    <definedName name="SAPBEXwbID" localSheetId="26" hidden="1">"4KYLUNLJM1HQ19HNJ5RL13449"</definedName>
    <definedName name="SAPBEXwbID" localSheetId="6" hidden="1">"4KYLUNLJM1HQ19HNJ5RL13449"</definedName>
    <definedName name="SAPBEXwbID" localSheetId="5" hidden="1">"4KYLUNLJM1HQ19HNJ5RL13449"</definedName>
    <definedName name="SAPBEXwbID" hidden="1">"3ZEA8OCUJYQ48NKJ2ECT1X2KO"</definedName>
    <definedName name="SAPsysID">"708C5W7SBKP804JT78WJ0JNKI"</definedName>
    <definedName name="SAPwbID">"ARS"</definedName>
    <definedName name="SARCOST">#REF!</definedName>
    <definedName name="SAREA">#REF!</definedName>
    <definedName name="SAREA_">#REF!</definedName>
    <definedName name="SArea1">#REF!</definedName>
    <definedName name="sarkna">#REF!</definedName>
    <definedName name="Sarvecapg">#REF!</definedName>
    <definedName name="sary">#REF!</definedName>
    <definedName name="sas">#REF!</definedName>
    <definedName name="sasas">#REF!</definedName>
    <definedName name="sasasa" localSheetId="26" hidden="1">{"PLANNING",#N/A,FALSE,"A"}</definedName>
    <definedName name="sasasa" localSheetId="6" hidden="1">{"PLANNING",#N/A,FALSE,"A"}</definedName>
    <definedName name="sasasa" localSheetId="5" hidden="1">{"PLANNING",#N/A,FALSE,"A"}</definedName>
    <definedName name="sasasa" hidden="1">{"PLANNING",#N/A,FALSE,"A"}</definedName>
    <definedName name="sastry">#REF!</definedName>
    <definedName name="SATISH" localSheetId="26" hidden="1">{"'Bill No. 7'!$A$1:$G$32"}</definedName>
    <definedName name="SATISH" localSheetId="6" hidden="1">{"'Bill No. 7'!$A$1:$G$32"}</definedName>
    <definedName name="SATISH" localSheetId="5" hidden="1">{"'Bill No. 7'!$A$1:$G$32"}</definedName>
    <definedName name="SATISH" hidden="1">{"'Bill No. 7'!$A$1:$G$32"}</definedName>
    <definedName name="Savvy">#REF!</definedName>
    <definedName name="saz">#REF!</definedName>
    <definedName name="sbas">#REF!</definedName>
    <definedName name="sbas_17">#REF!</definedName>
    <definedName name="sbas_7">#REF!</definedName>
    <definedName name="sbas_7_17">#REF!</definedName>
    <definedName name="sbas_8">#REF!</definedName>
    <definedName name="sbas_8_17">#REF!</definedName>
    <definedName name="sbas_9">#REF!</definedName>
    <definedName name="sbas_9_17">#REF!</definedName>
    <definedName name="Sbc">#REF!</definedName>
    <definedName name="sbw">#REF!</definedName>
    <definedName name="sc" localSheetId="5" hidden="1">{"form-D1",#N/A,FALSE,"FORM-D1";"form-D1_amt",#N/A,FALSE,"FORM-D1"}</definedName>
    <definedName name="sc" hidden="1">{"form-D1",#N/A,FALSE,"FORM-D1";"form-D1_amt",#N/A,FALSE,"FORM-D1"}</definedName>
    <definedName name="Sc_CoD">#REF!</definedName>
    <definedName name="scale">#REF!</definedName>
    <definedName name="scarify">#REF!</definedName>
    <definedName name="scarifybitlayerpcc">#REF!</definedName>
    <definedName name="scarifypavement">#REF!</definedName>
    <definedName name="scarifypcc">#REF!</definedName>
    <definedName name="scaripavement">#REF!</definedName>
    <definedName name="scbc">#REF!</definedName>
    <definedName name="SCgx">#REF!</definedName>
    <definedName name="SCgx1">#REF!</definedName>
    <definedName name="scgx1a">#REF!</definedName>
    <definedName name="SCgy">#REF!</definedName>
    <definedName name="SCgy1">#REF!</definedName>
    <definedName name="scgy1a">#REF!</definedName>
    <definedName name="sch">#REF!</definedName>
    <definedName name="SCH_CON">#REF!</definedName>
    <definedName name="SCH_CSH_OF">#REF!</definedName>
    <definedName name="SCH_DIRSTAF">#REF!</definedName>
    <definedName name="SCH_INDIRSTAF">#REF!</definedName>
    <definedName name="SCH_PM">#REF!</definedName>
    <definedName name="SCH_WC_CF">#REF!</definedName>
    <definedName name="Sched_Pay">#REF!</definedName>
    <definedName name="schedule.nos">#REF!</definedName>
    <definedName name="Scheduled_Extra_Payments">#REF!</definedName>
    <definedName name="Scheduled_Interest_Rate">#REF!</definedName>
    <definedName name="Scheduled_Monthly_Payment">#REF!</definedName>
    <definedName name="Schedules">#REF!</definedName>
    <definedName name="scls">#REF!</definedName>
    <definedName name="SCOM">#REF!</definedName>
    <definedName name="SCOTT" hidden="1">{"wwww",#N/A,FALSE,"Final_ RATE ANALYSIS "}</definedName>
    <definedName name="SCOTT_1" localSheetId="5">{"wwww",#N/A,FALSE,"Final_ RATE ANALYSIS "}</definedName>
    <definedName name="SCOTT_1">{"wwww",#N/A,FALSE,"Final_ RATE ANALYSIS "}</definedName>
    <definedName name="Scour_level">"$#REF!.$#REF!$#REF!"</definedName>
    <definedName name="scraper" localSheetId="26">NA()</definedName>
    <definedName name="scraper" localSheetId="6">NA()</definedName>
    <definedName name="scraper" localSheetId="5">NA()</definedName>
    <definedName name="scraper">#REF!</definedName>
    <definedName name="scraper_1">"#REF!"</definedName>
    <definedName name="scraper_12">"$#REF!.#REF!#REF!"</definedName>
    <definedName name="scraper_7">"#REF!"</definedName>
    <definedName name="scraper_8">"#REF!"</definedName>
    <definedName name="screening">#REF!</definedName>
    <definedName name="scv">#REF!</definedName>
    <definedName name="SD" hidden="1">{"form-D1",#N/A,FALSE,"FORM-D1";"form-D1_amt",#N/A,FALSE,"FORM-D1"}</definedName>
    <definedName name="sd_1" localSheetId="26" hidden="1">{"'Bill No. 7'!$A$1:$G$32"}</definedName>
    <definedName name="sd_1" localSheetId="6" hidden="1">{"'Bill No. 7'!$A$1:$G$32"}</definedName>
    <definedName name="sd_1" localSheetId="5" hidden="1">{"'Bill No. 7'!$A$1:$G$32"}</definedName>
    <definedName name="sd_1" hidden="1">{"'Bill No. 7'!$A$1:$G$32"}</definedName>
    <definedName name="sd_1_1" localSheetId="26" hidden="1">{"'Bill No. 7'!$A$1:$G$32"}</definedName>
    <definedName name="sd_1_1" localSheetId="6" hidden="1">{"'Bill No. 7'!$A$1:$G$32"}</definedName>
    <definedName name="sd_1_1" localSheetId="5" hidden="1">{"'Bill No. 7'!$A$1:$G$32"}</definedName>
    <definedName name="sd_1_1" hidden="1">{"'Bill No. 7'!$A$1:$G$32"}</definedName>
    <definedName name="sd_1_2" localSheetId="26" hidden="1">{"'Bill No. 7'!$A$1:$G$32"}</definedName>
    <definedName name="sd_1_2" localSheetId="6" hidden="1">{"'Bill No. 7'!$A$1:$G$32"}</definedName>
    <definedName name="sd_1_2" localSheetId="5" hidden="1">{"'Bill No. 7'!$A$1:$G$32"}</definedName>
    <definedName name="sd_1_2" hidden="1">{"'Bill No. 7'!$A$1:$G$32"}</definedName>
    <definedName name="sd_1_3" localSheetId="26" hidden="1">{"'Bill No. 7'!$A$1:$G$32"}</definedName>
    <definedName name="sd_1_3" localSheetId="6" hidden="1">{"'Bill No. 7'!$A$1:$G$32"}</definedName>
    <definedName name="sd_1_3" localSheetId="5" hidden="1">{"'Bill No. 7'!$A$1:$G$32"}</definedName>
    <definedName name="sd_1_3" hidden="1">{"'Bill No. 7'!$A$1:$G$32"}</definedName>
    <definedName name="sd_2" localSheetId="26" hidden="1">{"'Bill No. 7'!$A$1:$G$32"}</definedName>
    <definedName name="sd_2" localSheetId="6" hidden="1">{"'Bill No. 7'!$A$1:$G$32"}</definedName>
    <definedName name="sd_2" localSheetId="5" hidden="1">{"'Bill No. 7'!$A$1:$G$32"}</definedName>
    <definedName name="sd_2" hidden="1">{"'Bill No. 7'!$A$1:$G$32"}</definedName>
    <definedName name="sd_2_1" localSheetId="26" hidden="1">{"'Bill No. 7'!$A$1:$G$32"}</definedName>
    <definedName name="sd_2_1" localSheetId="6" hidden="1">{"'Bill No. 7'!$A$1:$G$32"}</definedName>
    <definedName name="sd_2_1" localSheetId="5" hidden="1">{"'Bill No. 7'!$A$1:$G$32"}</definedName>
    <definedName name="sd_2_1" hidden="1">{"'Bill No. 7'!$A$1:$G$32"}</definedName>
    <definedName name="sd_2_2" localSheetId="26" hidden="1">{"'Bill No. 7'!$A$1:$G$32"}</definedName>
    <definedName name="sd_2_2" localSheetId="6" hidden="1">{"'Bill No. 7'!$A$1:$G$32"}</definedName>
    <definedName name="sd_2_2" localSheetId="5" hidden="1">{"'Bill No. 7'!$A$1:$G$32"}</definedName>
    <definedName name="sd_2_2" hidden="1">{"'Bill No. 7'!$A$1:$G$32"}</definedName>
    <definedName name="sd_2_3" localSheetId="26" hidden="1">{"'Bill No. 7'!$A$1:$G$32"}</definedName>
    <definedName name="sd_2_3" localSheetId="6" hidden="1">{"'Bill No. 7'!$A$1:$G$32"}</definedName>
    <definedName name="sd_2_3" localSheetId="5" hidden="1">{"'Bill No. 7'!$A$1:$G$32"}</definedName>
    <definedName name="sd_2_3" hidden="1">{"'Bill No. 7'!$A$1:$G$32"}</definedName>
    <definedName name="sd_3" localSheetId="26" hidden="1">{"'Bill No. 7'!$A$1:$G$32"}</definedName>
    <definedName name="sd_3" localSheetId="6" hidden="1">{"'Bill No. 7'!$A$1:$G$32"}</definedName>
    <definedName name="sd_3" localSheetId="5" hidden="1">{"'Bill No. 7'!$A$1:$G$32"}</definedName>
    <definedName name="sd_3" hidden="1">{"'Bill No. 7'!$A$1:$G$32"}</definedName>
    <definedName name="sd_3_1" localSheetId="26" hidden="1">{"'Bill No. 7'!$A$1:$G$32"}</definedName>
    <definedName name="sd_3_1" localSheetId="6" hidden="1">{"'Bill No. 7'!$A$1:$G$32"}</definedName>
    <definedName name="sd_3_1" localSheetId="5" hidden="1">{"'Bill No. 7'!$A$1:$G$32"}</definedName>
    <definedName name="sd_3_1" hidden="1">{"'Bill No. 7'!$A$1:$G$32"}</definedName>
    <definedName name="sd_3_2" localSheetId="26" hidden="1">{"'Bill No. 7'!$A$1:$G$32"}</definedName>
    <definedName name="sd_3_2" localSheetId="6" hidden="1">{"'Bill No. 7'!$A$1:$G$32"}</definedName>
    <definedName name="sd_3_2" localSheetId="5" hidden="1">{"'Bill No. 7'!$A$1:$G$32"}</definedName>
    <definedName name="sd_3_2" hidden="1">{"'Bill No. 7'!$A$1:$G$32"}</definedName>
    <definedName name="sd_3_3" localSheetId="26" hidden="1">{"'Bill No. 7'!$A$1:$G$32"}</definedName>
    <definedName name="sd_3_3" localSheetId="6" hidden="1">{"'Bill No. 7'!$A$1:$G$32"}</definedName>
    <definedName name="sd_3_3" localSheetId="5" hidden="1">{"'Bill No. 7'!$A$1:$G$32"}</definedName>
    <definedName name="sd_3_3" hidden="1">{"'Bill No. 7'!$A$1:$G$32"}</definedName>
    <definedName name="sd_4" localSheetId="26" hidden="1">{"'Bill No. 7'!$A$1:$G$32"}</definedName>
    <definedName name="sd_4" localSheetId="6" hidden="1">{"'Bill No. 7'!$A$1:$G$32"}</definedName>
    <definedName name="sd_4" localSheetId="5" hidden="1">{"'Bill No. 7'!$A$1:$G$32"}</definedName>
    <definedName name="sd_4" hidden="1">{"'Bill No. 7'!$A$1:$G$32"}</definedName>
    <definedName name="sd_4_1" localSheetId="26" hidden="1">{"'Bill No. 7'!$A$1:$G$32"}</definedName>
    <definedName name="sd_4_1" localSheetId="6" hidden="1">{"'Bill No. 7'!$A$1:$G$32"}</definedName>
    <definedName name="sd_4_1" localSheetId="5" hidden="1">{"'Bill No. 7'!$A$1:$G$32"}</definedName>
    <definedName name="sd_4_1" hidden="1">{"'Bill No. 7'!$A$1:$G$32"}</definedName>
    <definedName name="sd_4_2" localSheetId="26" hidden="1">{"'Bill No. 7'!$A$1:$G$32"}</definedName>
    <definedName name="sd_4_2" localSheetId="6" hidden="1">{"'Bill No. 7'!$A$1:$G$32"}</definedName>
    <definedName name="sd_4_2" localSheetId="5" hidden="1">{"'Bill No. 7'!$A$1:$G$32"}</definedName>
    <definedName name="sd_4_2" hidden="1">{"'Bill No. 7'!$A$1:$G$32"}</definedName>
    <definedName name="sd_4_3" localSheetId="26" hidden="1">{"'Bill No. 7'!$A$1:$G$32"}</definedName>
    <definedName name="sd_4_3" localSheetId="6" hidden="1">{"'Bill No. 7'!$A$1:$G$32"}</definedName>
    <definedName name="sd_4_3" localSheetId="5" hidden="1">{"'Bill No. 7'!$A$1:$G$32"}</definedName>
    <definedName name="sd_4_3" hidden="1">{"'Bill No. 7'!$A$1:$G$32"}</definedName>
    <definedName name="sd_5" localSheetId="26" hidden="1">{"'Bill No. 7'!$A$1:$G$32"}</definedName>
    <definedName name="sd_5" localSheetId="6" hidden="1">{"'Bill No. 7'!$A$1:$G$32"}</definedName>
    <definedName name="sd_5" localSheetId="5" hidden="1">{"'Bill No. 7'!$A$1:$G$32"}</definedName>
    <definedName name="sd_5" hidden="1">{"'Bill No. 7'!$A$1:$G$32"}</definedName>
    <definedName name="sd_5_1" localSheetId="26" hidden="1">{"'Bill No. 7'!$A$1:$G$32"}</definedName>
    <definedName name="sd_5_1" localSheetId="6" hidden="1">{"'Bill No. 7'!$A$1:$G$32"}</definedName>
    <definedName name="sd_5_1" localSheetId="5" hidden="1">{"'Bill No. 7'!$A$1:$G$32"}</definedName>
    <definedName name="sd_5_1" hidden="1">{"'Bill No. 7'!$A$1:$G$32"}</definedName>
    <definedName name="sd_5_2" localSheetId="26" hidden="1">{"'Bill No. 7'!$A$1:$G$32"}</definedName>
    <definedName name="sd_5_2" localSheetId="6" hidden="1">{"'Bill No. 7'!$A$1:$G$32"}</definedName>
    <definedName name="sd_5_2" localSheetId="5" hidden="1">{"'Bill No. 7'!$A$1:$G$32"}</definedName>
    <definedName name="sd_5_2" hidden="1">{"'Bill No. 7'!$A$1:$G$32"}</definedName>
    <definedName name="sd_5_3" localSheetId="26" hidden="1">{"'Bill No. 7'!$A$1:$G$32"}</definedName>
    <definedName name="sd_5_3" localSheetId="6" hidden="1">{"'Bill No. 7'!$A$1:$G$32"}</definedName>
    <definedName name="sd_5_3" localSheetId="5" hidden="1">{"'Bill No. 7'!$A$1:$G$32"}</definedName>
    <definedName name="sd_5_3" hidden="1">{"'Bill No. 7'!$A$1:$G$32"}</definedName>
    <definedName name="sda">#REF!</definedName>
    <definedName name="Sdate">#REF!</definedName>
    <definedName name="sdb">#REF!</definedName>
    <definedName name="sdbc">#REF!</definedName>
    <definedName name="sdd" hidden="1">#REF!,#REF!,#REF!</definedName>
    <definedName name="sder">#REF!</definedName>
    <definedName name="sdf">#REF!</definedName>
    <definedName name="sdfasd" hidden="1">{"Execavation",#N/A,FALSE,"furniture (employer)"}</definedName>
    <definedName name="SDFASDF">#REF!</definedName>
    <definedName name="sdfdsfsx" localSheetId="26" hidden="1">{#N/A,#N/A,FALSE,"CCTV"}</definedName>
    <definedName name="sdfdsfsx" localSheetId="6" hidden="1">{#N/A,#N/A,FALSE,"CCTV"}</definedName>
    <definedName name="sdfdsfsx" localSheetId="5" hidden="1">{#N/A,#N/A,FALSE,"CCTV"}</definedName>
    <definedName name="sdfdsfsx" hidden="1">{#N/A,#N/A,FALSE,"CCTV"}</definedName>
    <definedName name="sdfffggbgfbd" localSheetId="26" hidden="1">{"'Sheet1'!$A$4386:$N$4591"}</definedName>
    <definedName name="sdfffggbgfbd" localSheetId="6" hidden="1">{"'Sheet1'!$A$4386:$N$4591"}</definedName>
    <definedName name="sdfffggbgfbd" localSheetId="5" hidden="1">{"'Sheet1'!$A$4386:$N$4591"}</definedName>
    <definedName name="sdfffggbgfbd" hidden="1">{"'Sheet1'!$A$4386:$N$4591"}</definedName>
    <definedName name="sdfgsdf">#REF!</definedName>
    <definedName name="sdfhsfhjsfghfh">#REF!</definedName>
    <definedName name="SDFIEVIEKVM">#REF!</definedName>
    <definedName name="sdfmsof">#REF!</definedName>
    <definedName name="sdjdskj">#REF!</definedName>
    <definedName name="sdkjakfej">#REF!</definedName>
    <definedName name="sdrt">#REF!</definedName>
    <definedName name="sds">#REF!</definedName>
    <definedName name="sdsadsadas">#REF!</definedName>
    <definedName name="sdsd">#REF!</definedName>
    <definedName name="se">#REF!</definedName>
    <definedName name="SE_NAME">""</definedName>
    <definedName name="sea">#REF!</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43B">#REF!</definedName>
    <definedName name="SecAll_Length">#REF!</definedName>
    <definedName name="SECCCCC">#REF!</definedName>
    <definedName name="SecI">#REF!</definedName>
    <definedName name="SecI_Depth">#REF!</definedName>
    <definedName name="SecI_Length">#REF!</definedName>
    <definedName name="SecI_Width">#REF!</definedName>
    <definedName name="SecII_Depth">#REF!</definedName>
    <definedName name="SecII_Length">#REF!</definedName>
    <definedName name="SecII_Width">#REF!</definedName>
    <definedName name="SecIII">#REF!</definedName>
    <definedName name="SecIII_Depth">#REF!</definedName>
    <definedName name="SecIII_Length">#REF!</definedName>
    <definedName name="SecIII_Width">#REF!</definedName>
    <definedName name="SecIV_Length">#REF!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or_Dept">#REF!</definedName>
    <definedName name="Security" localSheetId="26" hidden="1">{#N/A,#N/A,FALSE,"VARIATIONS";#N/A,#N/A,FALSE,"BUDGET";#N/A,#N/A,FALSE,"CIVIL QNTY VAR";#N/A,#N/A,FALSE,"SUMMARY";#N/A,#N/A,FALSE,"MATERIAL VAR"}</definedName>
    <definedName name="Security" localSheetId="6" hidden="1">{#N/A,#N/A,FALSE,"VARIATIONS";#N/A,#N/A,FALSE,"BUDGET";#N/A,#N/A,FALSE,"CIVIL QNTY VAR";#N/A,#N/A,FALSE,"SUMMARY";#N/A,#N/A,FALSE,"MATERIAL VAR"}</definedName>
    <definedName name="Security" localSheetId="5" hidden="1">{#N/A,#N/A,FALSE,"VARIATIONS";#N/A,#N/A,FALSE,"BUDGET";#N/A,#N/A,FALSE,"CIVIL QNTY VAR";#N/A,#N/A,FALSE,"SUMMARY";#N/A,#N/A,FALSE,"MATERIAL VAR"}</definedName>
    <definedName name="Security" hidden="1">{#N/A,#N/A,FALSE,"VARIATIONS";#N/A,#N/A,FALSE,"BUDGET";#N/A,#N/A,FALSE,"CIVIL QNTY VAR";#N/A,#N/A,FALSE,"SUMMARY";#N/A,#N/A,FALSE,"MATERIAL VAR"}</definedName>
    <definedName name="see">#REF!</definedName>
    <definedName name="seg_1">#REF!</definedName>
    <definedName name="seg_2">#REF!</definedName>
    <definedName name="seg_c">#REF!</definedName>
    <definedName name="SegLen">OFFSET(#REF!,0,0,COUNT(#REF!),1)</definedName>
    <definedName name="segments">#REF!</definedName>
    <definedName name="segpbt">#REF!</definedName>
    <definedName name="seishcof">#REF!</definedName>
    <definedName name="seishcof_17">#REF!</definedName>
    <definedName name="seismic_scour_level">"$#REF!.$#REF!$#REF!"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lect1">#REF!</definedName>
    <definedName name="select1.Next">#REF!</definedName>
    <definedName name="select2">#REF!</definedName>
    <definedName name="select2.Next">#REF!</definedName>
    <definedName name="semidense">#REF!</definedName>
    <definedName name="SemiSkilled">#REF!</definedName>
    <definedName name="sencount" hidden="1">1</definedName>
    <definedName name="senserpaver">#REF!</definedName>
    <definedName name="senserpaver_1">"#REF!"</definedName>
    <definedName name="senserpaver_12">"$#REF!.#REF!#REF!"</definedName>
    <definedName name="Sensorpaver">"$#REF!.$N$27"</definedName>
    <definedName name="Sensorpaver_1">"#REF!"</definedName>
    <definedName name="Sensorpaver_24">NA()</definedName>
    <definedName name="Sensorpaver_7">NA()</definedName>
    <definedName name="seonalnew">#REF!</definedName>
    <definedName name="seperator">#REF!</definedName>
    <definedName name="SEPT01PROFITABILITY">#REF!</definedName>
    <definedName name="SEPTIC_TANK">NA()</definedName>
    <definedName name="SEPTIC_TANK_1">"#REF!"</definedName>
    <definedName name="SEPTIC_TANK_12">"$#REF!.#REF!#REF!"</definedName>
    <definedName name="SEPTIC_TANL">NA()</definedName>
    <definedName name="SEPTIC_TANL_1">"#REF!"</definedName>
    <definedName name="SEPTIC_TANL_12">"$#REF!.#REF!#REF!"</definedName>
    <definedName name="Service">#REF!</definedName>
    <definedName name="Service_List">#REF!</definedName>
    <definedName name="Service_Road">#REF!</definedName>
    <definedName name="Service_Type">"Service Type"</definedName>
    <definedName name="ServiceRoad">#REF!</definedName>
    <definedName name="ses">#REF!</definedName>
    <definedName name="SF">#REF!</definedName>
    <definedName name="SFAS131_9803__Export_List">#REF!</definedName>
    <definedName name="sfC">#REF!</definedName>
    <definedName name="SFdl">#REF!</definedName>
    <definedName name="sffdfd">#REF!</definedName>
    <definedName name="sfggkfg">#REF!</definedName>
    <definedName name="sfM">#REF!</definedName>
    <definedName name="SG" localSheetId="26" hidden="1">#REF!</definedName>
    <definedName name="SG" localSheetId="6" hidden="1">#REF!</definedName>
    <definedName name="SG" localSheetId="5" hidden="1">#REF!</definedName>
    <definedName name="SG" hidden="1">#REF!</definedName>
    <definedName name="SG_1">#REF!</definedName>
    <definedName name="SG_10">#REF!</definedName>
    <definedName name="SG_11">#REF!</definedName>
    <definedName name="SG_12">#REF!</definedName>
    <definedName name="SG_13">#REF!</definedName>
    <definedName name="SG_2">#REF!</definedName>
    <definedName name="SG_3">#REF!</definedName>
    <definedName name="SG_4">#REF!</definedName>
    <definedName name="sg_5">#REF!</definedName>
    <definedName name="SG_6">#REF!</definedName>
    <definedName name="sg_7">#REF!</definedName>
    <definedName name="SG_8">#REF!</definedName>
    <definedName name="SG_9">#REF!</definedName>
    <definedName name="SG_App_Area">#REF!</definedName>
    <definedName name="SG_App_Thk">#REF!</definedName>
    <definedName name="SG_App_Wid">#REF!</definedName>
    <definedName name="SG_Area">#REF!</definedName>
    <definedName name="SG_Fill_Vol">#REF!</definedName>
    <definedName name="SG_MCW">#REF!</definedName>
    <definedName name="SG_R">#REF!</definedName>
    <definedName name="sg_r10">#REF!</definedName>
    <definedName name="sg_r11">#REF!</definedName>
    <definedName name="sg_r12">#REF!</definedName>
    <definedName name="sg_r13">#REF!</definedName>
    <definedName name="sg_r14">#REF!</definedName>
    <definedName name="sg_r15">#REF!</definedName>
    <definedName name="sg_r9">#REF!</definedName>
    <definedName name="SG_Recomp">#REF!</definedName>
    <definedName name="SG_SR">#REF!</definedName>
    <definedName name="SG_Thk">#REF!</definedName>
    <definedName name="SG_TOP">#REF!</definedName>
    <definedName name="SG_Wid">#REF!</definedName>
    <definedName name="SG4Lane" comment="4 Lane">#REF!*0.7+#REF!*0.3</definedName>
    <definedName name="SG6Lane" comment="6 Lane">#REF!*0.74+#REF!*0.26</definedName>
    <definedName name="sgd">5050</definedName>
    <definedName name="Sgrade">#REF!</definedName>
    <definedName name="SGSer" comment="Service Road">#REF!</definedName>
    <definedName name="SGSR">#REF!</definedName>
    <definedName name="SGSR_1">#REF!</definedName>
    <definedName name="SGSR_4">#REF!</definedName>
    <definedName name="SGSR_5">#REF!</definedName>
    <definedName name="SGSR_6">#REF!</definedName>
    <definedName name="sh" hidden="1">{"'Sheet1'!$A$4386:$N$4591"}</definedName>
    <definedName name="Sh_bottom">#REF!</definedName>
    <definedName name="Sh_plat">#REF!</definedName>
    <definedName name="SHABAD_FLOOR">NA()</definedName>
    <definedName name="SHABAD_FLOOR_1">"#REF!"</definedName>
    <definedName name="SHABAD_FLOOR_12">"$#REF!.#REF!#REF!"</definedName>
    <definedName name="SHARAD">#REF!</definedName>
    <definedName name="SHARAD1">#REF!</definedName>
    <definedName name="SHARAD2">#REF!</definedName>
    <definedName name="SHARAD3">#REF!</definedName>
    <definedName name="sharada">185</definedName>
    <definedName name="she">#REF!</definedName>
    <definedName name="sHEET">#REF!</definedName>
    <definedName name="sheet1">#REF!</definedName>
    <definedName name="sheet1___0">#REF!</definedName>
    <definedName name="sheet1___13">#REF!</definedName>
    <definedName name="sheet2">#REF!</definedName>
    <definedName name="sheet22.AccountType">#REF!</definedName>
    <definedName name="sheeta">#REF!</definedName>
    <definedName name="sheetb">#REF!</definedName>
    <definedName name="sheetw">#REF!</definedName>
    <definedName name="shf">#REF!</definedName>
    <definedName name="shfs">#REF!</definedName>
    <definedName name="shg">#REF!</definedName>
    <definedName name="shgs">#REF!</definedName>
    <definedName name="SHIFTS">#REF!</definedName>
    <definedName name="short" hidden="1">{#N/A,#N/A,FALSE,"COVER1.XLS ";#N/A,#N/A,FALSE,"RACT1.XLS";#N/A,#N/A,FALSE,"RACT2.XLS";#N/A,#N/A,FALSE,"ECCMP";#N/A,#N/A,FALSE,"WELDER.XLS"}</definedName>
    <definedName name="Shoulder">#REF!</definedName>
    <definedName name="Shoulder_1">"#REF!"</definedName>
    <definedName name="Shoulder_12">"$#REF!.#REF!#REF!"</definedName>
    <definedName name="shoulderborrowpcc">#REF!</definedName>
    <definedName name="shoulderconstn">#REF!</definedName>
    <definedName name="ShoulderEmb.">#REF!</definedName>
    <definedName name="shouldernh">#REF!</definedName>
    <definedName name="shoulderpcc">#REF!</definedName>
    <definedName name="ShoulderSubbase">#REF!</definedName>
    <definedName name="ShoulderTypeDesc">#REF!</definedName>
    <definedName name="ShoulderTypeID">#REF!</definedName>
    <definedName name="ShoulDesc">#REF!</definedName>
    <definedName name="shrinf">#REF!</definedName>
    <definedName name="SHS">#REF!</definedName>
    <definedName name="SHT">#REF!</definedName>
    <definedName name="Shuttering">#REF!</definedName>
    <definedName name="shutteringtimber">#REF!</definedName>
    <definedName name="shutteringtimber_1">"#REF!"</definedName>
    <definedName name="shutteringtimber_12">"$#REF!.#REF!#REF!"</definedName>
    <definedName name="si">#REF!</definedName>
    <definedName name="SI.NO">#REF!</definedName>
    <definedName name="SI_NAME">"Trend Micro HK eDoctor"</definedName>
    <definedName name="sidhartha" localSheetId="26" hidden="1">{#N/A,#N/A,FALSE,"VARIATIONS";#N/A,#N/A,FALSE,"BUDGET";#N/A,#N/A,FALSE,"CIVIL QNTY VAR";#N/A,#N/A,FALSE,"SUMMARY";#N/A,#N/A,FALSE,"MATERIAL VAR"}</definedName>
    <definedName name="sidhartha" localSheetId="6" hidden="1">{#N/A,#N/A,FALSE,"VARIATIONS";#N/A,#N/A,FALSE,"BUDGET";#N/A,#N/A,FALSE,"CIVIL QNTY VAR";#N/A,#N/A,FALSE,"SUMMARY";#N/A,#N/A,FALSE,"MATERIAL VAR"}</definedName>
    <definedName name="sidhartha" localSheetId="5" hidden="1">{#N/A,#N/A,FALSE,"VARIATIONS";#N/A,#N/A,FALSE,"BUDGET";#N/A,#N/A,FALSE,"CIVIL QNTY VAR";#N/A,#N/A,FALSE,"SUMMARY";#N/A,#N/A,FALSE,"MATERIAL VAR"}</definedName>
    <definedName name="sidhartha" hidden="1">{#N/A,#N/A,FALSE,"VARIATIONS";#N/A,#N/A,FALSE,"BUDGET";#N/A,#N/A,FALSE,"CIVIL QNTY VAR";#N/A,#N/A,FALSE,"SUMMARY";#N/A,#N/A,FALSE,"MATERIAL VAR"}</definedName>
    <definedName name="sidl1">#REF!</definedName>
    <definedName name="sidl2">#REF!</definedName>
    <definedName name="sidla1">#REF!</definedName>
    <definedName name="sidla2">#REF!</definedName>
    <definedName name="SIDLP">#REF!</definedName>
    <definedName name="SIGHT">#REF!</definedName>
    <definedName name="sigma0.2">#REF!</definedName>
    <definedName name="sigma0_2">#REF!</definedName>
    <definedName name="sigmab">#REF!</definedName>
    <definedName name="SIGMABUS">#REF!</definedName>
    <definedName name="sigmah">#REF!</definedName>
    <definedName name="sigmat">#REF!</definedName>
    <definedName name="sign" localSheetId="26">#REF!</definedName>
    <definedName name="sign" localSheetId="6">#REF!</definedName>
    <definedName name="sign" localSheetId="5">#REF!</definedName>
    <definedName name="Sign" hidden="1">1</definedName>
    <definedName name="signboardcir600">#REF!</definedName>
    <definedName name="signboardocta900">#REF!</definedName>
    <definedName name="signboardrect1200900">#REF!</definedName>
    <definedName name="signboardrect600800">#REF!</definedName>
    <definedName name="signboardrect900450">#REF!</definedName>
    <definedName name="silk">#REF!</definedName>
    <definedName name="sinking0to3">#REF!</definedName>
    <definedName name="sinking10to20">#REF!</definedName>
    <definedName name="sinking20to30">#REF!</definedName>
    <definedName name="sinking30to35">#REF!</definedName>
    <definedName name="sinking3to10">#REF!</definedName>
    <definedName name="sisland">#REF!</definedName>
    <definedName name="site.ref">#REF!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van">#REF!</definedName>
    <definedName name="SIxx">#REF!</definedName>
    <definedName name="SIxx1">#REF!</definedName>
    <definedName name="sixx1a">#REF!</definedName>
    <definedName name="SIyy">#REF!</definedName>
    <definedName name="SIyy1">#REF!</definedName>
    <definedName name="siyy1a">#REF!</definedName>
    <definedName name="ska" hidden="1">{#N/A,#N/A,TRUE,"Front";#N/A,#N/A,TRUE,"Simple Letter";#N/A,#N/A,TRUE,"Inside";#N/A,#N/A,TRUE,"Contents";#N/A,#N/A,TRUE,"Basis";#N/A,#N/A,TRUE,"Inclusions";#N/A,#N/A,TRUE,"Exclusions";#N/A,#N/A,TRUE,"Areas";#N/A,#N/A,TRUE,"Summary";#N/A,#N/A,TRUE,"Detail"}</definedName>
    <definedName name="skdfkdf">#REF!</definedName>
    <definedName name="skew">#REF!</definedName>
    <definedName name="skew_angle">#REF!</definedName>
    <definedName name="skilldresser" localSheetId="26">NA()</definedName>
    <definedName name="skilldresser" localSheetId="6">NA()</definedName>
    <definedName name="skilldresser" localSheetId="5">NA()</definedName>
    <definedName name="skilldresser">#REF!</definedName>
    <definedName name="skilldresser_1">"#REF!"</definedName>
    <definedName name="skilldresser_12">"$#REF!.#REF!#REF!"</definedName>
    <definedName name="Skilled">#REF!</definedName>
    <definedName name="skilledmazdoor">#REF!</definedName>
    <definedName name="skilledmazdoor_1">"#REF!"</definedName>
    <definedName name="skilledmazdoor_12">"$#REF!.#REF!#REF!"</definedName>
    <definedName name="skillmazdoor" localSheetId="26">NA()</definedName>
    <definedName name="skillmazdoor" localSheetId="6">NA()</definedName>
    <definedName name="skillmazdoor" localSheetId="5">NA()</definedName>
    <definedName name="skillmazdoor">#REF!</definedName>
    <definedName name="skillmazdoor_1">"#REF!"</definedName>
    <definedName name="skillmazdoor_12">"$#REF!.#REF!#REF!"</definedName>
    <definedName name="skinreinforcement">#REF!</definedName>
    <definedName name="skq" hidden="1">{#N/A,#N/A,TRUE,"Front";#N/A,#N/A,TRUE,"Simple Letter";#N/A,#N/A,TRUE,"Inside";#N/A,#N/A,TRUE,"Contents";#N/A,#N/A,TRUE,"Basis";#N/A,#N/A,TRUE,"Inclusions";#N/A,#N/A,TRUE,"Exclusions";#N/A,#N/A,TRUE,"Areas";#N/A,#N/A,TRUE,"Summary";#N/A,#N/A,TRUE,"Detail"}</definedName>
    <definedName name="skskdkfk">#N/A</definedName>
    <definedName name="SKYLIGHT_ROOF">NA()</definedName>
    <definedName name="SKYLIGHT_ROOF_1">"#REF!"</definedName>
    <definedName name="SKYLIGHT_ROOF_12">"$#REF!.#REF!#REF!"</definedName>
    <definedName name="SKYMARK">#REF!</definedName>
    <definedName name="sl" localSheetId="26">#REF!</definedName>
    <definedName name="sl" localSheetId="6">#REF!</definedName>
    <definedName name="sl" localSheetId="5">#REF!</definedName>
    <definedName name="SL" hidden="1">{"Execavation",#N/A,FALSE,"furniture (employer)"}</definedName>
    <definedName name="Sl.No">#REF!</definedName>
    <definedName name="sla">#REF!</definedName>
    <definedName name="slab">#REF!</definedName>
    <definedName name="slab_1" localSheetId="26" hidden="1">{"form-D1",#N/A,FALSE,"FORM-D1";"form-D1_amt",#N/A,FALSE,"FORM-D1"}</definedName>
    <definedName name="slab_1" localSheetId="6" hidden="1">{"form-D1",#N/A,FALSE,"FORM-D1";"form-D1_amt",#N/A,FALSE,"FORM-D1"}</definedName>
    <definedName name="slab_1" localSheetId="5" hidden="1">{"form-D1",#N/A,FALSE,"FORM-D1";"form-D1_amt",#N/A,FALSE,"FORM-D1"}</definedName>
    <definedName name="slab_1" hidden="1">{"form-D1",#N/A,FALSE,"FORM-D1";"form-D1_amt",#N/A,FALSE,"FORM-D1"}</definedName>
    <definedName name="slab_2" localSheetId="26" hidden="1">{"form-D1",#N/A,FALSE,"FORM-D1";"form-D1_amt",#N/A,FALSE,"FORM-D1"}</definedName>
    <definedName name="slab_2" localSheetId="6" hidden="1">{"form-D1",#N/A,FALSE,"FORM-D1";"form-D1_amt",#N/A,FALSE,"FORM-D1"}</definedName>
    <definedName name="slab_2" localSheetId="5" hidden="1">{"form-D1",#N/A,FALSE,"FORM-D1";"form-D1_amt",#N/A,FALSE,"FORM-D1"}</definedName>
    <definedName name="slab_2" hidden="1">{"form-D1",#N/A,FALSE,"FORM-D1";"form-D1_amt",#N/A,FALSE,"FORM-D1"}</definedName>
    <definedName name="slab_3" localSheetId="26" hidden="1">{"form-D1",#N/A,FALSE,"FORM-D1";"form-D1_amt",#N/A,FALSE,"FORM-D1"}</definedName>
    <definedName name="slab_3" localSheetId="6" hidden="1">{"form-D1",#N/A,FALSE,"FORM-D1";"form-D1_amt",#N/A,FALSE,"FORM-D1"}</definedName>
    <definedName name="slab_3" localSheetId="5" hidden="1">{"form-D1",#N/A,FALSE,"FORM-D1";"form-D1_amt",#N/A,FALSE,"FORM-D1"}</definedName>
    <definedName name="slab_3" hidden="1">{"form-D1",#N/A,FALSE,"FORM-D1";"form-D1_amt",#N/A,FALSE,"FORM-D1"}</definedName>
    <definedName name="slab_p" hidden="1">{"form-D1",#N/A,FALSE,"FORM-D1";"form-D1_amt",#N/A,FALSE,"FORM-D1"}</definedName>
    <definedName name="slab_p_1" hidden="1">{"form-D1",#N/A,FALSE,"FORM-D1";"form-D1_amt",#N/A,FALSE,"FORM-D1"}</definedName>
    <definedName name="slab_p_2" localSheetId="26" hidden="1">{"form-D1",#N/A,FALSE,"FORM-D1";"form-D1_amt",#N/A,FALSE,"FORM-D1"}</definedName>
    <definedName name="slab_p_2" localSheetId="6" hidden="1">{"form-D1",#N/A,FALSE,"FORM-D1";"form-D1_amt",#N/A,FALSE,"FORM-D1"}</definedName>
    <definedName name="slab_p_2" localSheetId="5" hidden="1">{"form-D1",#N/A,FALSE,"FORM-D1";"form-D1_amt",#N/A,FALSE,"FORM-D1"}</definedName>
    <definedName name="slab_p_2" hidden="1">{"form-D1",#N/A,FALSE,"FORM-D1";"form-D1_amt",#N/A,FALSE,"FORM-D1"}</definedName>
    <definedName name="slab_p_3" localSheetId="26" hidden="1">{"form-D1",#N/A,FALSE,"FORM-D1";"form-D1_amt",#N/A,FALSE,"FORM-D1"}</definedName>
    <definedName name="slab_p_3" localSheetId="6" hidden="1">{"form-D1",#N/A,FALSE,"FORM-D1";"form-D1_amt",#N/A,FALSE,"FORM-D1"}</definedName>
    <definedName name="slab_p_3" localSheetId="5" hidden="1">{"form-D1",#N/A,FALSE,"FORM-D1";"form-D1_amt",#N/A,FALSE,"FORM-D1"}</definedName>
    <definedName name="slab_p_3" hidden="1">{"form-D1",#N/A,FALSE,"FORM-D1";"form-D1_amt",#N/A,FALSE,"FORM-D1"}</definedName>
    <definedName name="slab_thk">#REF!</definedName>
    <definedName name="slab12">#REF!</definedName>
    <definedName name="slab20">#REF!</definedName>
    <definedName name="slab21">#REF!</definedName>
    <definedName name="slab8">#REF!</definedName>
    <definedName name="SlabD">#REF!</definedName>
    <definedName name="slabf">#REF!</definedName>
    <definedName name="slabff">#REF!</definedName>
    <definedName name="slabfs">#REF!</definedName>
    <definedName name="slabg">#REF!</definedName>
    <definedName name="slabgs">#REF!</definedName>
    <definedName name="SLABMNBR" comment="Minor Bridge">#REF!*1.4390243902439</definedName>
    <definedName name="SlabMNBRRA" comment="Realignment Bridge">#REF!*1.33333333333333</definedName>
    <definedName name="slabs">#REF!</definedName>
    <definedName name="slc" localSheetId="26">#REF!</definedName>
    <definedName name="slc" localSheetId="6">#REF!</definedName>
    <definedName name="slc" localSheetId="5">#REF!</definedName>
    <definedName name="slc" hidden="1">{"'Sheet1'!$A$4386:$N$4591"}</definedName>
    <definedName name="slda">#REF!</definedName>
    <definedName name="sleeper_sub">#REF!</definedName>
    <definedName name="SLIP">#REF!</definedName>
    <definedName name="SLMNEW">9</definedName>
    <definedName name="sln">#REF!</definedName>
    <definedName name="SLOPE">#REF!</definedName>
    <definedName name="slope_">#REF!</definedName>
    <definedName name="SlopeAreaQ">#REF!</definedName>
    <definedName name="SlopeAreaQ___0">#REF!</definedName>
    <definedName name="slsa">#REF!</definedName>
    <definedName name="sm">#REF!</definedName>
    <definedName name="SM_1">#REF!</definedName>
    <definedName name="SM_2">#REF!</definedName>
    <definedName name="sms">#REF!</definedName>
    <definedName name="SN" hidden="1">{#N/A,#N/A,FALSE,"MODULE3"}</definedName>
    <definedName name="SN_1" localSheetId="26" hidden="1">{#N/A,#N/A,FALSE,"MODULE3"}</definedName>
    <definedName name="SN_1" localSheetId="6" hidden="1">{#N/A,#N/A,FALSE,"MODULE3"}</definedName>
    <definedName name="SN_1" localSheetId="5" hidden="1">{#N/A,#N/A,FALSE,"MODULE3"}</definedName>
    <definedName name="SN_1" hidden="1">{#N/A,#N/A,FALSE,"MODULE3"}</definedName>
    <definedName name="SN_2" localSheetId="26" hidden="1">{#N/A,#N/A,FALSE,"MODULE3"}</definedName>
    <definedName name="SN_2" localSheetId="6" hidden="1">{#N/A,#N/A,FALSE,"MODULE3"}</definedName>
    <definedName name="SN_2" localSheetId="5" hidden="1">{#N/A,#N/A,FALSE,"MODULE3"}</definedName>
    <definedName name="SN_2" hidden="1">{#N/A,#N/A,FALSE,"MODULE3"}</definedName>
    <definedName name="SN_3" localSheetId="26" hidden="1">{#N/A,#N/A,FALSE,"MODULE3"}</definedName>
    <definedName name="SN_3" localSheetId="6" hidden="1">{#N/A,#N/A,FALSE,"MODULE3"}</definedName>
    <definedName name="SN_3" localSheetId="5" hidden="1">{#N/A,#N/A,FALSE,"MODULE3"}</definedName>
    <definedName name="SN_3" hidden="1">{#N/A,#N/A,FALSE,"MODULE3"}</definedName>
    <definedName name="so">#REF!</definedName>
    <definedName name="Soffit_of_Girder">#REF!</definedName>
    <definedName name="soffit_width">#REF!</definedName>
    <definedName name="softrockpcc">#REF!</definedName>
    <definedName name="soh">1%</definedName>
    <definedName name="soil">#REF!</definedName>
    <definedName name="soilht">#REF!</definedName>
    <definedName name="Solid_Slab">#REF!</definedName>
    <definedName name="soling">#REF!</definedName>
    <definedName name="solver_adj" localSheetId="26" hidden="1">#REF!</definedName>
    <definedName name="solver_adj" localSheetId="6" hidden="1">#REF!</definedName>
    <definedName name="solver_adj" localSheetId="5" hidden="1">#REF!</definedName>
    <definedName name="solver_adj" hidden="1">#REF!</definedName>
    <definedName name="solver_corr" hidden="1">1</definedName>
    <definedName name="solver_ctp1" hidden="1">0</definedName>
    <definedName name="solver_ctp2" hidden="1">0</definedName>
    <definedName name="solver_disp" hidden="1">0</definedName>
    <definedName name="solver_drv" hidden="1">1</definedName>
    <definedName name="solver_est" hidden="1">1</definedName>
    <definedName name="solver_eval" hidden="1">2</definedName>
    <definedName name="solver_itr" hidden="1">100</definedName>
    <definedName name="solver_lcens" hidden="1">-1E+30</definedName>
    <definedName name="solver_lcut" hidden="1">-1E+30</definedName>
    <definedName name="solver_lin" hidden="1">0</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localSheetId="26" hidden="1">#REF!</definedName>
    <definedName name="solver_opt" localSheetId="6" hidden="1">#REF!</definedName>
    <definedName name="solver_opt" localSheetId="5" hidden="1">#REF!</definedName>
    <definedName name="solver_opt" hidden="1">#REF!</definedName>
    <definedName name="solver_pre" hidden="1">0.000001</definedName>
    <definedName name="solver_rsmp" hidden="1">2</definedName>
    <definedName name="solver_scl" hidden="1">0</definedName>
    <definedName name="solver_seed" hidden="1">0</definedName>
    <definedName name="solver_sho" hidden="1">0</definedName>
    <definedName name="solver_sthr" hidden="1">0</definedName>
    <definedName name="solver_tim" hidden="1">100</definedName>
    <definedName name="solver_tol" hidden="1">0.05</definedName>
    <definedName name="solver_typ" hidden="1">2</definedName>
    <definedName name="solver_ucens" hidden="1">1E+30</definedName>
    <definedName name="solver_ucut" hidden="1">1E+30</definedName>
    <definedName name="solver_val" hidden="1">0</definedName>
    <definedName name="som" hidden="1">{"form-D1",#N/A,FALSE,"FORM-D1";"form-D1_amt",#N/A,FALSE,"FORM-D1"}</definedName>
    <definedName name="Sonota">#REF!</definedName>
    <definedName name="Sor_cost">#REF!</definedName>
    <definedName name="Sorcost">#REF!</definedName>
    <definedName name="sort">#REF!</definedName>
    <definedName name="SORTCODE">#N/A</definedName>
    <definedName name="sot">#REF!</definedName>
    <definedName name="source">#REF!</definedName>
    <definedName name="SourceFile">#REF!</definedName>
    <definedName name="SourcePath">#REF!</definedName>
    <definedName name="SozlesmeRsYenParitesi">#REF!</definedName>
    <definedName name="SozlesmeYenUSDParitesi">#REF!</definedName>
    <definedName name="sp">#REF!</definedName>
    <definedName name="SP_RATE">#REF!</definedName>
    <definedName name="Spa">#REF!</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re">#REF!</definedName>
    <definedName name="Spares">#REF!</definedName>
    <definedName name="SparesNEW">#REF!</definedName>
    <definedName name="Spaver">#REF!</definedName>
    <definedName name="Spaver_1">"#REF!"</definedName>
    <definedName name="Spaver_24">NA()</definedName>
    <definedName name="Spaver_7">NA()</definedName>
    <definedName name="Spaver_8">"#REF!"</definedName>
    <definedName name="Spcg">#REF!</definedName>
    <definedName name="SpecialPrice" hidden="1">#REF!</definedName>
    <definedName name="Speedlimit">#REF!</definedName>
    <definedName name="Spmg">#REF!</definedName>
    <definedName name="spr">#REF!</definedName>
    <definedName name="sprayer" localSheetId="26">NA()</definedName>
    <definedName name="sprayer" localSheetId="6">NA()</definedName>
    <definedName name="sprayer" localSheetId="5">NA()</definedName>
    <definedName name="sprayer">#REF!</definedName>
    <definedName name="sprayer_1">"#REF!"</definedName>
    <definedName name="sprayer_12">"$#REF!.#REF!#REF!"</definedName>
    <definedName name="sprayer_7">"#REF!"</definedName>
    <definedName name="sprayer_8">"#REF!"</definedName>
    <definedName name="SPREAD">#REF!</definedName>
    <definedName name="Spv">#REF!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 localSheetId="26">{"'Sheet1'!$A$4386:$N$4591"}</definedName>
    <definedName name="SRB" localSheetId="6">{"'Sheet1'!$A$4386:$N$4591"}</definedName>
    <definedName name="SRB" localSheetId="5">{"'Sheet1'!$A$4386:$N$4591"}</definedName>
    <definedName name="SRB" hidden="1">{"'Sheet1'!$A$4386:$N$4591"}</definedName>
    <definedName name="SRC">#REF!</definedName>
    <definedName name="sri">#REF!</definedName>
    <definedName name="SRNEW">#REF!</definedName>
    <definedName name="ss" localSheetId="26">#REF!</definedName>
    <definedName name="ss" localSheetId="6">#REF!</definedName>
    <definedName name="ss" localSheetId="5">#REF!</definedName>
    <definedName name="ss" hidden="1">{"Execavation",#N/A,FALSE,"furniture (employer)"}</definedName>
    <definedName name="SS_MaxPattern">"Max Pattern Number "</definedName>
    <definedName name="SS_MaxPattern_1">""</definedName>
    <definedName name="SS_MaxPattern_2">""</definedName>
    <definedName name="SS_MaxPattern_3">""</definedName>
    <definedName name="SS_MaxPattern_4">""</definedName>
    <definedName name="SS_MaxPattern_5">""</definedName>
    <definedName name="SS_MaxPattern_6">""</definedName>
    <definedName name="SS_MinPattern">"Min Pattern Number "</definedName>
    <definedName name="SS_MinPattern_1">""</definedName>
    <definedName name="SS_MinPattern_2">""</definedName>
    <definedName name="SS_MinPattern_3">""</definedName>
    <definedName name="SS_MinPattern_4">""</definedName>
    <definedName name="SS_MinPattern_5">""</definedName>
    <definedName name="SS_MinPattern_6">""</definedName>
    <definedName name="SS_ServerNo">"Number of Serveres "</definedName>
    <definedName name="SS_ServerNo_1">""</definedName>
    <definedName name="SS_ServerNo_2">""</definedName>
    <definedName name="SS_ServerNo_3">""</definedName>
    <definedName name="SS_ServerNo_4">""</definedName>
    <definedName name="SS_ServerNo_5">""</definedName>
    <definedName name="SS_ServerNo_6">""</definedName>
    <definedName name="SS_SiteName">"Site Name"</definedName>
    <definedName name="SS_SiteName_1">""</definedName>
    <definedName name="SS_SiteName_2">""</definedName>
    <definedName name="SS_SiteName_3">""</definedName>
    <definedName name="SS_SiteName_4">""</definedName>
    <definedName name="SS_SiteName_5">""</definedName>
    <definedName name="SS_SiteName_6">""</definedName>
    <definedName name="SS_VirusNo">"Number of Viruses "</definedName>
    <definedName name="SS_VirusNo_1">""</definedName>
    <definedName name="SS_VirusNo_2">""</definedName>
    <definedName name="SS_VirusNo_3">""</definedName>
    <definedName name="SS_VirusNo_4">""</definedName>
    <definedName name="SS_VirusNo_5">""</definedName>
    <definedName name="SS_VirusNo_6">""</definedName>
    <definedName name="ssafsdg">#REF!</definedName>
    <definedName name="ssasa">#REF!</definedName>
    <definedName name="SSC" localSheetId="26" hidden="1">{"'Bill No. 7'!$A$1:$G$32"}</definedName>
    <definedName name="SSC" localSheetId="6" hidden="1">{"'Bill No. 7'!$A$1:$G$32"}</definedName>
    <definedName name="SSC" localSheetId="5" hidden="1">{"'Bill No. 7'!$A$1:$G$32"}</definedName>
    <definedName name="SSC" hidden="1">{"'Bill No. 7'!$A$1:$G$32"}</definedName>
    <definedName name="ssd" localSheetId="26" hidden="1">{"'Bill No. 7'!$A$1:$G$32"}</definedName>
    <definedName name="ssd" localSheetId="6" hidden="1">{"'Bill No. 7'!$A$1:$G$32"}</definedName>
    <definedName name="ssd" localSheetId="5" hidden="1">{"'Bill No. 7'!$A$1:$G$32"}</definedName>
    <definedName name="ssd" hidden="1">{"'Bill No. 7'!$A$1:$G$32"}</definedName>
    <definedName name="ssemulsion">"$#REF!.$#REF!$#REF!"</definedName>
    <definedName name="ssemulsion_1">"#REF!"</definedName>
    <definedName name="ssemulsion_24">NA()</definedName>
    <definedName name="ssemulsion_7">NA()</definedName>
    <definedName name="ssemulsion_8">"#REF!"</definedName>
    <definedName name="ssfdfd" hidden="1">{#N/A,#N/A,FALSE,"Sheet1";#N/A,#N/A,FALSE,"Sheet1";#N/A,#N/A,FALSE,"Sheet1";#N/A,#N/A,FALSE,"Sheet1"}</definedName>
    <definedName name="ssfsd">#REF!</definedName>
    <definedName name="SSL">#REF!</definedName>
    <definedName name="sslab">#REF!</definedName>
    <definedName name="SSM">NA()</definedName>
    <definedName name="SSM_1">"#REF!"</definedName>
    <definedName name="SSM_12">"$#REF!.#REF!#REF!"</definedName>
    <definedName name="SSM_ABOVE_GL">NA()</definedName>
    <definedName name="SSM_ABOVE_GL_1">"#REF!"</definedName>
    <definedName name="SSM_ABOVE_GL_12">"$#REF!.#REF!#REF!"</definedName>
    <definedName name="SSM_BELOW_GL">NA()</definedName>
    <definedName name="SSM_BELOW_GL_1">"#REF!"</definedName>
    <definedName name="SSM_BELOW_GL_12">"$#REF!.#REF!#REF!"</definedName>
    <definedName name="sspps">#REF!</definedName>
    <definedName name="sss" localSheetId="26">#REF!</definedName>
    <definedName name="sss" localSheetId="6">#REF!</definedName>
    <definedName name="sss" localSheetId="5">#REF!</definedName>
    <definedName name="sss">"'file:///C:/Documents%20and%20Settings/viral.soni/Desktop/Sanghi/Sanghi%20quotes%20&amp;%20policies/Insurance%20Policies%20Sanghi.xls'#$'Latest Status-SIL'.$A$1"</definedName>
    <definedName name="sss_3">"'file:///C:/Documents%20and%20Settings/viral.soni/Desktop/Sanghi/Sanghi%20quotes%20&amp;%20policies/Insurance%20Policies%20Sanghi.xls'#$'Latest Status-SIL'.$A$1"</definedName>
    <definedName name="sss_7">"'file:///C:/Documents%20and%20Settings/viral.soni/Desktop/Sanghi/Sanghi%20quotes%20&amp;%20policies/Insurance%20Policies%20Sanghi.xls'#$'Latest Status-SIL'.$A$1"</definedName>
    <definedName name="SSSS">#REF!</definedName>
    <definedName name="SSSS_1" localSheetId="26" hidden="1">{#N/A,#N/A,FALSE,"MODULE3"}</definedName>
    <definedName name="SSSS_1" localSheetId="6" hidden="1">{#N/A,#N/A,FALSE,"MODULE3"}</definedName>
    <definedName name="SSSS_1" localSheetId="5" hidden="1">{#N/A,#N/A,FALSE,"MODULE3"}</definedName>
    <definedName name="SSSS_1" hidden="1">{#N/A,#N/A,FALSE,"MODULE3"}</definedName>
    <definedName name="SSSS_2" localSheetId="26" hidden="1">{#N/A,#N/A,FALSE,"MODULE3"}</definedName>
    <definedName name="SSSS_2" localSheetId="6" hidden="1">{#N/A,#N/A,FALSE,"MODULE3"}</definedName>
    <definedName name="SSSS_2" localSheetId="5" hidden="1">{#N/A,#N/A,FALSE,"MODULE3"}</definedName>
    <definedName name="SSSS_2" hidden="1">{#N/A,#N/A,FALSE,"MODULE3"}</definedName>
    <definedName name="SSSS_3" localSheetId="26" hidden="1">{#N/A,#N/A,FALSE,"MODULE3"}</definedName>
    <definedName name="SSSS_3" localSheetId="6" hidden="1">{#N/A,#N/A,FALSE,"MODULE3"}</definedName>
    <definedName name="SSSS_3" localSheetId="5" hidden="1">{#N/A,#N/A,FALSE,"MODULE3"}</definedName>
    <definedName name="SSSS_3" hidden="1">{#N/A,#N/A,FALSE,"MODULE3"}</definedName>
    <definedName name="ssssd">#REF!</definedName>
    <definedName name="SSSSSS">#REF!</definedName>
    <definedName name="sssssssss" hidden="1">{"form-D1",#N/A,FALSE,"FORM-D1";"form-D1_amt",#N/A,FALSE,"FORM-D1"}</definedName>
    <definedName name="sssssssss_1" localSheetId="26" hidden="1">{"form-D1",#N/A,FALSE,"FORM-D1";"form-D1_amt",#N/A,FALSE,"FORM-D1"}</definedName>
    <definedName name="sssssssss_1" localSheetId="6" hidden="1">{"form-D1",#N/A,FALSE,"FORM-D1";"form-D1_amt",#N/A,FALSE,"FORM-D1"}</definedName>
    <definedName name="sssssssss_1" localSheetId="5" hidden="1">{"form-D1",#N/A,FALSE,"FORM-D1";"form-D1_amt",#N/A,FALSE,"FORM-D1"}</definedName>
    <definedName name="sssssssss_1" hidden="1">{"form-D1",#N/A,FALSE,"FORM-D1";"form-D1_amt",#N/A,FALSE,"FORM-D1"}</definedName>
    <definedName name="sssssssss_2" localSheetId="26" hidden="1">{"form-D1",#N/A,FALSE,"FORM-D1";"form-D1_amt",#N/A,FALSE,"FORM-D1"}</definedName>
    <definedName name="sssssssss_2" localSheetId="6" hidden="1">{"form-D1",#N/A,FALSE,"FORM-D1";"form-D1_amt",#N/A,FALSE,"FORM-D1"}</definedName>
    <definedName name="sssssssss_2" localSheetId="5" hidden="1">{"form-D1",#N/A,FALSE,"FORM-D1";"form-D1_amt",#N/A,FALSE,"FORM-D1"}</definedName>
    <definedName name="sssssssss_2" hidden="1">{"form-D1",#N/A,FALSE,"FORM-D1";"form-D1_amt",#N/A,FALSE,"FORM-D1"}</definedName>
    <definedName name="sssssssss_3" localSheetId="26" hidden="1">{"form-D1",#N/A,FALSE,"FORM-D1";"form-D1_amt",#N/A,FALSE,"FORM-D1"}</definedName>
    <definedName name="sssssssss_3" localSheetId="6" hidden="1">{"form-D1",#N/A,FALSE,"FORM-D1";"form-D1_amt",#N/A,FALSE,"FORM-D1"}</definedName>
    <definedName name="sssssssss_3" localSheetId="5" hidden="1">{"form-D1",#N/A,FALSE,"FORM-D1";"form-D1_amt",#N/A,FALSE,"FORM-D1"}</definedName>
    <definedName name="sssssssss_3" hidden="1">{"form-D1",#N/A,FALSE,"FORM-D1";"form-D1_amt",#N/A,FALSE,"FORM-D1"}</definedName>
    <definedName name="sssssssssssss" hidden="1">{"form-D1",#N/A,FALSE,"FORM-D1";"form-D1_amt",#N/A,FALSE,"FORM-D1"}</definedName>
    <definedName name="sssssssssssss_1" localSheetId="26" hidden="1">{"form-D1",#N/A,FALSE,"FORM-D1";"form-D1_amt",#N/A,FALSE,"FORM-D1"}</definedName>
    <definedName name="sssssssssssss_1" localSheetId="6" hidden="1">{"form-D1",#N/A,FALSE,"FORM-D1";"form-D1_amt",#N/A,FALSE,"FORM-D1"}</definedName>
    <definedName name="sssssssssssss_1" localSheetId="5" hidden="1">{"form-D1",#N/A,FALSE,"FORM-D1";"form-D1_amt",#N/A,FALSE,"FORM-D1"}</definedName>
    <definedName name="sssssssssssss_1" hidden="1">{"form-D1",#N/A,FALSE,"FORM-D1";"form-D1_amt",#N/A,FALSE,"FORM-D1"}</definedName>
    <definedName name="sssssssssssss_2" localSheetId="26" hidden="1">{"form-D1",#N/A,FALSE,"FORM-D1";"form-D1_amt",#N/A,FALSE,"FORM-D1"}</definedName>
    <definedName name="sssssssssssss_2" localSheetId="6" hidden="1">{"form-D1",#N/A,FALSE,"FORM-D1";"form-D1_amt",#N/A,FALSE,"FORM-D1"}</definedName>
    <definedName name="sssssssssssss_2" localSheetId="5" hidden="1">{"form-D1",#N/A,FALSE,"FORM-D1";"form-D1_amt",#N/A,FALSE,"FORM-D1"}</definedName>
    <definedName name="sssssssssssss_2" hidden="1">{"form-D1",#N/A,FALSE,"FORM-D1";"form-D1_amt",#N/A,FALSE,"FORM-D1"}</definedName>
    <definedName name="sssssssssssss_3" localSheetId="26" hidden="1">{"form-D1",#N/A,FALSE,"FORM-D1";"form-D1_amt",#N/A,FALSE,"FORM-D1"}</definedName>
    <definedName name="sssssssssssss_3" localSheetId="6" hidden="1">{"form-D1",#N/A,FALSE,"FORM-D1";"form-D1_amt",#N/A,FALSE,"FORM-D1"}</definedName>
    <definedName name="sssssssssssss_3" localSheetId="5" hidden="1">{"form-D1",#N/A,FALSE,"FORM-D1";"form-D1_amt",#N/A,FALSE,"FORM-D1"}</definedName>
    <definedName name="sssssssssssss_3" hidden="1">{"form-D1",#N/A,FALSE,"FORM-D1";"form-D1_amt",#N/A,FALSE,"FORM-D1"}</definedName>
    <definedName name="sssssssssssssas" hidden="1">{"form-D1",#N/A,FALSE,"FORM-D1";"form-D1_amt",#N/A,FALSE,"FORM-D1"}</definedName>
    <definedName name="sssssssssssssas_1" localSheetId="26" hidden="1">{"form-D1",#N/A,FALSE,"FORM-D1";"form-D1_amt",#N/A,FALSE,"FORM-D1"}</definedName>
    <definedName name="sssssssssssssas_1" localSheetId="6" hidden="1">{"form-D1",#N/A,FALSE,"FORM-D1";"form-D1_amt",#N/A,FALSE,"FORM-D1"}</definedName>
    <definedName name="sssssssssssssas_1" localSheetId="5" hidden="1">{"form-D1",#N/A,FALSE,"FORM-D1";"form-D1_amt",#N/A,FALSE,"FORM-D1"}</definedName>
    <definedName name="sssssssssssssas_1" hidden="1">{"form-D1",#N/A,FALSE,"FORM-D1";"form-D1_amt",#N/A,FALSE,"FORM-D1"}</definedName>
    <definedName name="sssssssssssssas_2" localSheetId="26" hidden="1">{"form-D1",#N/A,FALSE,"FORM-D1";"form-D1_amt",#N/A,FALSE,"FORM-D1"}</definedName>
    <definedName name="sssssssssssssas_2" localSheetId="6" hidden="1">{"form-D1",#N/A,FALSE,"FORM-D1";"form-D1_amt",#N/A,FALSE,"FORM-D1"}</definedName>
    <definedName name="sssssssssssssas_2" localSheetId="5" hidden="1">{"form-D1",#N/A,FALSE,"FORM-D1";"form-D1_amt",#N/A,FALSE,"FORM-D1"}</definedName>
    <definedName name="sssssssssssssas_2" hidden="1">{"form-D1",#N/A,FALSE,"FORM-D1";"form-D1_amt",#N/A,FALSE,"FORM-D1"}</definedName>
    <definedName name="sssssssssssssas_3" localSheetId="26" hidden="1">{"form-D1",#N/A,FALSE,"FORM-D1";"form-D1_amt",#N/A,FALSE,"FORM-D1"}</definedName>
    <definedName name="sssssssssssssas_3" localSheetId="6" hidden="1">{"form-D1",#N/A,FALSE,"FORM-D1";"form-D1_amt",#N/A,FALSE,"FORM-D1"}</definedName>
    <definedName name="sssssssssssssas_3" localSheetId="5" hidden="1">{"form-D1",#N/A,FALSE,"FORM-D1";"form-D1_amt",#N/A,FALSE,"FORM-D1"}</definedName>
    <definedName name="sssssssssssssas_3" hidden="1">{"form-D1",#N/A,FALSE,"FORM-D1";"form-D1_amt",#N/A,FALSE,"FORM-D1"}</definedName>
    <definedName name="ssssssssssssss">#REF!</definedName>
    <definedName name="sst">#REF!</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 hidden="1">{#N/A,#N/A,FALSE,"MODULE3"}</definedName>
    <definedName name="st_1" localSheetId="26" hidden="1">{#N/A,#N/A,FALSE,"MODULE3"}</definedName>
    <definedName name="st_1" localSheetId="6" hidden="1">{#N/A,#N/A,FALSE,"MODULE3"}</definedName>
    <definedName name="st_1" localSheetId="5" hidden="1">{#N/A,#N/A,FALSE,"MODULE3"}</definedName>
    <definedName name="st_1" hidden="1">{#N/A,#N/A,FALSE,"MODULE3"}</definedName>
    <definedName name="st_2" localSheetId="26" hidden="1">{#N/A,#N/A,FALSE,"MODULE3"}</definedName>
    <definedName name="st_2" localSheetId="6" hidden="1">{#N/A,#N/A,FALSE,"MODULE3"}</definedName>
    <definedName name="st_2" localSheetId="5" hidden="1">{#N/A,#N/A,FALSE,"MODULE3"}</definedName>
    <definedName name="st_2" hidden="1">{#N/A,#N/A,FALSE,"MODULE3"}</definedName>
    <definedName name="st_3" localSheetId="26" hidden="1">{#N/A,#N/A,FALSE,"MODULE3"}</definedName>
    <definedName name="st_3" localSheetId="6" hidden="1">{#N/A,#N/A,FALSE,"MODULE3"}</definedName>
    <definedName name="st_3" localSheetId="5" hidden="1">{#N/A,#N/A,FALSE,"MODULE3"}</definedName>
    <definedName name="st_3" hidden="1">{#N/A,#N/A,FALSE,"MODULE3"}</definedName>
    <definedName name="St_App_West">#REF!</definedName>
    <definedName name="St_Ch_Bridge">#REF!</definedName>
    <definedName name="St_Ch_Project">#REF!</definedName>
    <definedName name="St_Wid_West">#REF!</definedName>
    <definedName name="st1_">#REF!</definedName>
    <definedName name="st4_">#REF!</definedName>
    <definedName name="ST43B">#REF!</definedName>
    <definedName name="st5_">#REF!</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ircase">#REF!</definedName>
    <definedName name="Staircase2">#REF!</definedName>
    <definedName name="stand" localSheetId="5">{"'Sheet1'!$A$4386:$N$4591"}</definedName>
    <definedName name="stand">{"'Sheet1'!$A$4386:$N$4591"}</definedName>
    <definedName name="Start_10">#REF!</definedName>
    <definedName name="Start_11">#REF!</definedName>
    <definedName name="Start_15">#REF!</definedName>
    <definedName name="Start_16">#REF!</definedName>
    <definedName name="Start_17">#REF!</definedName>
    <definedName name="Start_18">#REF!</definedName>
    <definedName name="Start_2">#REF!</definedName>
    <definedName name="Start_26">#REF!</definedName>
    <definedName name="Start_28">#REF!</definedName>
    <definedName name="Start_29">#REF!</definedName>
    <definedName name="Start_3">#REF!</definedName>
    <definedName name="Start_30">#REF!</definedName>
    <definedName name="Start_31">#REF!</definedName>
    <definedName name="Start_32">#REF!</definedName>
    <definedName name="Start_33">#REF!</definedName>
    <definedName name="Start_34">#REF!</definedName>
    <definedName name="Start_35">#REF!</definedName>
    <definedName name="Start_36">#REF!</definedName>
    <definedName name="Start_38">#REF!</definedName>
    <definedName name="Start_5">#REF!</definedName>
    <definedName name="Start_6">#REF!</definedName>
    <definedName name="Start_73">#REF!</definedName>
    <definedName name="Start_8">#REF!</definedName>
    <definedName name="State">#REF!</definedName>
    <definedName name="state450pcc">#REF!</definedName>
    <definedName name="states">#REF!</definedName>
    <definedName name="staticpaver" localSheetId="26">NA()</definedName>
    <definedName name="staticpaver" localSheetId="6">NA()</definedName>
    <definedName name="staticpaver" localSheetId="5">NA()</definedName>
    <definedName name="staticpaver">#REF!</definedName>
    <definedName name="staticpaver_1">"#REF!"</definedName>
    <definedName name="staticpaver_12">"$#REF!.#REF!#REF!"</definedName>
    <definedName name="Status">#REF!</definedName>
    <definedName name="status1" localSheetId="26" hidden="1">{"Execavation",#N/A,FALSE,"furniture (employer)"}</definedName>
    <definedName name="status1" localSheetId="6" hidden="1">{"Execavation",#N/A,FALSE,"furniture (employer)"}</definedName>
    <definedName name="status1" localSheetId="5" hidden="1">{"Execavation",#N/A,FALSE,"furniture (employer)"}</definedName>
    <definedName name="status1" hidden="1">{"Execavation",#N/A,FALSE,"furniture (employer)"}</definedName>
    <definedName name="STD">#REF!</definedName>
    <definedName name="STDDATE">#REF!</definedName>
    <definedName name="ste">#REF!</definedName>
    <definedName name="steam_props">#REF!</definedName>
    <definedName name="steel">#REF!</definedName>
    <definedName name="Steel_Girder">#REF!</definedName>
    <definedName name="STEEL_WINDOW">NA()</definedName>
    <definedName name="STEEL_WINDOW_1">"#REF!"</definedName>
    <definedName name="STEEL_WINDOW_12">"$#REF!.#REF!#REF!"</definedName>
    <definedName name="steelarea">#REF!</definedName>
    <definedName name="steelbars" localSheetId="26">NA()</definedName>
    <definedName name="steelbars" localSheetId="6">NA()</definedName>
    <definedName name="steelbars" localSheetId="5">NA()</definedName>
    <definedName name="steelbars">#REF!</definedName>
    <definedName name="steelbars_1">"#REF!"</definedName>
    <definedName name="steelbars_12">"$#REF!.#REF!#REF!"</definedName>
    <definedName name="steelleadnh">#REF!</definedName>
    <definedName name="steelnh">#REF!</definedName>
    <definedName name="steelrailing">#REF!</definedName>
    <definedName name="steelrailing.pcc">#REF!</definedName>
    <definedName name="steelrailingpcc">#REF!</definedName>
    <definedName name="steelrod" localSheetId="26">NA()</definedName>
    <definedName name="steelrod" localSheetId="6">NA()</definedName>
    <definedName name="steelrod" localSheetId="5">NA()</definedName>
    <definedName name="steelrod">#REF!</definedName>
    <definedName name="steelrod_1">"#REF!"</definedName>
    <definedName name="steelrod_12">"$#REF!.#REF!#REF!"</definedName>
    <definedName name="steelstrands" localSheetId="26">NA()</definedName>
    <definedName name="steelstrands" localSheetId="6">NA()</definedName>
    <definedName name="steelstrands" localSheetId="5">NA()</definedName>
    <definedName name="steelstrands">#REF!</definedName>
    <definedName name="steelstrands_1">"#REF!"</definedName>
    <definedName name="steelstrands_12">"$#REF!.#REF!#REF!"</definedName>
    <definedName name="steelwire" localSheetId="26">NA()</definedName>
    <definedName name="steelwire" localSheetId="6">NA()</definedName>
    <definedName name="steelwire" localSheetId="5">NA()</definedName>
    <definedName name="steelwire">#REF!</definedName>
    <definedName name="steelwire_1">"#REF!"</definedName>
    <definedName name="steelwire_12">"$#REF!.#REF!#REF!"</definedName>
    <definedName name="steelwires" localSheetId="26">NA()</definedName>
    <definedName name="steelwires" localSheetId="6">NA()</definedName>
    <definedName name="steelwires" localSheetId="5">NA()</definedName>
    <definedName name="steelwires">#REF!</definedName>
    <definedName name="steelwires_1">"#REF!"</definedName>
    <definedName name="steelwires_12">"$#REF!.#REF!#REF!"</definedName>
    <definedName name="stg_sub_cul">#REF!</definedName>
    <definedName name="STL">#REF!</definedName>
    <definedName name="stn_sub">#REF!</definedName>
    <definedName name="stnbldg_ttlcost">#REF!</definedName>
    <definedName name="stone">#REF!</definedName>
    <definedName name="stonebreaker" localSheetId="26">NA()</definedName>
    <definedName name="stonebreaker" localSheetId="6">NA()</definedName>
    <definedName name="stonebreaker" localSheetId="5">NA()</definedName>
    <definedName name="stonebreaker">#REF!</definedName>
    <definedName name="stonebreaker_1">"#REF!"</definedName>
    <definedName name="stonebreaker_12">"$#REF!.#REF!#REF!"</definedName>
    <definedName name="stonedust">#REF!</definedName>
    <definedName name="STONEMAS">#REF!</definedName>
    <definedName name="Stonemasonry">#REF!</definedName>
    <definedName name="stonepitch300">#REF!</definedName>
    <definedName name="stonepitching">#REF!</definedName>
    <definedName name="stop">#REF!</definedName>
    <definedName name="stopline">#REF!</definedName>
    <definedName name="stoplinepcc">#REF!</definedName>
    <definedName name="stopsign">#REF!</definedName>
    <definedName name="stp">#REF!</definedName>
    <definedName name="Str.1" hidden="1">{"form-D1",#N/A,FALSE,"FORM-D1";"form-D1_amt",#N/A,FALSE,"FORM-D1"}</definedName>
    <definedName name="Stra">#REF!</definedName>
    <definedName name="strands" localSheetId="26">NA()</definedName>
    <definedName name="strands" localSheetId="6">NA()</definedName>
    <definedName name="strands" localSheetId="5">NA()</definedName>
    <definedName name="strands">#REF!</definedName>
    <definedName name="strands_1">"#REF!"</definedName>
    <definedName name="strands_12">"$#REF!.#REF!#REF!"</definedName>
    <definedName name="Strb">#REF!</definedName>
    <definedName name="strengthening">#REF!</definedName>
    <definedName name="STRESSCHECK">#REF!</definedName>
    <definedName name="StrID">#REF!</definedName>
    <definedName name="stripping">#REF!</definedName>
    <definedName name="StrLenths">OFFSET(#REF!,0,0,COUNT(#REF!),1)</definedName>
    <definedName name="Strm">#REF!</definedName>
    <definedName name="StrSec_Strt_Ch">OFFSET(#REF!,0,0,COUNT(#REF!),1)</definedName>
    <definedName name="structuralsteel" localSheetId="26">NA()</definedName>
    <definedName name="structuralsteel" localSheetId="6">NA()</definedName>
    <definedName name="structuralsteel" localSheetId="5">NA()</definedName>
    <definedName name="structuralsteel">#REF!</definedName>
    <definedName name="structuralsteel_1">"#REF!"</definedName>
    <definedName name="structuralsteel_12">"$#REF!.#REF!#REF!"</definedName>
    <definedName name="Structure">#REF!</definedName>
    <definedName name="Structures">#REF!</definedName>
    <definedName name="studs">#REF!</definedName>
    <definedName name="su" localSheetId="26" hidden="1">{"'Bill No. 7'!$A$1:$G$32"}</definedName>
    <definedName name="su" localSheetId="6" hidden="1">{"'Bill No. 7'!$A$1:$G$32"}</definedName>
    <definedName name="su" localSheetId="5" hidden="1">{"'Bill No. 7'!$A$1:$G$32"}</definedName>
    <definedName name="su" hidden="1">{"'Bill No. 7'!$A$1:$G$32"}</definedName>
    <definedName name="sub">#REF!</definedName>
    <definedName name="SUB_CON">#REF!</definedName>
    <definedName name="Sub_Contractor">#REF!</definedName>
    <definedName name="sub_density">#REF!</definedName>
    <definedName name="Subbase">#REF!</definedName>
    <definedName name="Subbasedism">#REF!</definedName>
    <definedName name="SUBBC" comment="Box Culvert">#REF!*1.19565217391304</definedName>
    <definedName name="Subcon">#REF!</definedName>
    <definedName name="SubDebt_Check">#REF!</definedName>
    <definedName name="SubDebt_Copy">#REF!</definedName>
    <definedName name="SUBFINAL">#REF!</definedName>
    <definedName name="Subgrade">#REF!</definedName>
    <definedName name="Subgrade_1">"#REF!"</definedName>
    <definedName name="Subgrade_12">"$#REF!.#REF!#REF!"</definedName>
    <definedName name="subgradeavailablepcc">#REF!</definedName>
    <definedName name="subgradeborrow">#REF!</definedName>
    <definedName name="subgradeborrownh">#REF!</definedName>
    <definedName name="subgradeborrowpcc">#REF!</definedName>
    <definedName name="subgradeconstn">#REF!</definedName>
    <definedName name="SUBGS">#REF!*0.74486301369863</definedName>
    <definedName name="Subject">#REF!</definedName>
    <definedName name="SUBMNBR" comment="Minor Bridge">#REF!*0.776785714285714</definedName>
    <definedName name="SubMNBRRA" comment="Realignment Bridge">#REF!*0.553956834532374</definedName>
    <definedName name="SUBROB">#REF!</definedName>
    <definedName name="SubSAC">#REF!</definedName>
    <definedName name="subshouldborrownh">#REF!</definedName>
    <definedName name="subshouldnh">#REF!</definedName>
    <definedName name="subsidiary">#REF!</definedName>
    <definedName name="substructure">#REF!</definedName>
    <definedName name="substructure_1">"#REF!"</definedName>
    <definedName name="substructure_12">"$#REF!.#REF!#REF!"</definedName>
    <definedName name="SUBUNDP" comment="Underpass">#REF!</definedName>
    <definedName name="succ" hidden="1">{#N/A,#N/A,FALSE,"COVER1.XLS ";#N/A,#N/A,FALSE,"RACT1.XLS";#N/A,#N/A,FALSE,"RACT2.XLS";#N/A,#N/A,FALSE,"ECCMP";#N/A,#N/A,FALSE,"WELDER.XLS"}</definedName>
    <definedName name="sum">#REF!</definedName>
    <definedName name="sum_building">#REF!</definedName>
    <definedName name="sumana">#REF!</definedName>
    <definedName name="sumana_1">"#REF!"</definedName>
    <definedName name="sumana_17">#REF!</definedName>
    <definedName name="sumana_24">NA()</definedName>
    <definedName name="sumana_7">NA()</definedName>
    <definedName name="SUMBMSF">#REF!</definedName>
    <definedName name="summary">#REF!</definedName>
    <definedName name="sump">#REF!</definedName>
    <definedName name="SUMP_TANK">NA()</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NA()</definedName>
    <definedName name="SUNKENPRN_PLASTERING_1">"#REF!"</definedName>
    <definedName name="SUNKENPRN_PLASTERING_12">"$#REF!.#REF!#REF!"</definedName>
    <definedName name="SUPBC" comment="Box Culvert">#REF!*1.19565217391304</definedName>
    <definedName name="super">NA()</definedName>
    <definedName name="super_1">"#REF!"</definedName>
    <definedName name="super_12">"$#REF!.#REF!#REF!"</definedName>
    <definedName name="super_m40">#REF!</definedName>
    <definedName name="superstructure">#REF!</definedName>
    <definedName name="Supervisor">#REF!</definedName>
    <definedName name="supht">#REF!</definedName>
    <definedName name="suphtm">#REF!</definedName>
    <definedName name="SUPUNDP" comment="UNDER PASS -SUPERSTR">#REF!</definedName>
    <definedName name="sur">#REF!</definedName>
    <definedName name="suraj" localSheetId="26" hidden="1">{"'Bill No. 7'!$A$1:$G$32"}</definedName>
    <definedName name="suraj" localSheetId="6" hidden="1">{"'Bill No. 7'!$A$1:$G$32"}</definedName>
    <definedName name="suraj" localSheetId="5" hidden="1">{"'Bill No. 7'!$A$1:$G$32"}</definedName>
    <definedName name="suraj" hidden="1">{"'Bill No. 7'!$A$1:$G$32"}</definedName>
    <definedName name="sust._depth">#REF!</definedName>
    <definedName name="SV">#REF!</definedName>
    <definedName name="SV_17">#REF!</definedName>
    <definedName name="SVV">#REF!</definedName>
    <definedName name="SVV_17">#REF!</definedName>
    <definedName name="SW" hidden="1">{"'Sheet1'!$A$4386:$N$4591"}</definedName>
    <definedName name="SWAPS">#REF!</definedName>
    <definedName name="SWARE">#REF!</definedName>
    <definedName name="Switch">#REF!</definedName>
    <definedName name="Sydney">#REF!</definedName>
    <definedName name="Syn_coefrex">#REF!</definedName>
    <definedName name="Syn_rexcible">#REF!</definedName>
    <definedName name="Syndication_charge">#REF!</definedName>
    <definedName name="SystemDefaults_ExpiryDate" localSheetId="26" hidden="1">#REF!</definedName>
    <definedName name="SystemDefaults_ExpiryDate" localSheetId="6" hidden="1">#REF!</definedName>
    <definedName name="SystemDefaults_ExpiryDate" localSheetId="5" hidden="1">#REF!</definedName>
    <definedName name="SystemDefaults_ExpiryDate" hidden="1">#REF!</definedName>
    <definedName name="SystemDefaults_ExpiryStatus" localSheetId="26" hidden="1">#REF!</definedName>
    <definedName name="SystemDefaults_ExpiryStatus" localSheetId="6" hidden="1">#REF!</definedName>
    <definedName name="SystemDefaults_ExpiryStatus" localSheetId="5" hidden="1">#REF!</definedName>
    <definedName name="SystemDefaults_ExpiryStatus" hidden="1">#REF!</definedName>
    <definedName name="T">#REF!</definedName>
    <definedName name="t___0">#REF!</definedName>
    <definedName name="t___13">#REF!</definedName>
    <definedName name="t_17">#REF!</definedName>
    <definedName name="T_AMOUNT">#N/A</definedName>
    <definedName name="T_Basic_cost">#REF!</definedName>
    <definedName name="T_Basic_cost_17">#REF!</definedName>
    <definedName name="t_beam">#REF!</definedName>
    <definedName name="T_Puntos">#REF!</definedName>
    <definedName name="T_UPRICE">#N/A</definedName>
    <definedName name="T_Wireless">#REF!</definedName>
    <definedName name="T0">#REF!</definedName>
    <definedName name="TA">#REF!</definedName>
    <definedName name="TA3Q">#REF!</definedName>
    <definedName name="tab_4_b">#REF!</definedName>
    <definedName name="tab_4_c">#REF!</definedName>
    <definedName name="TABLA">#REF!</definedName>
    <definedName name="table">#REF!</definedName>
    <definedName name="Table_1">#REF!</definedName>
    <definedName name="Table_2">#REF!</definedName>
    <definedName name="table_27">#REF!</definedName>
    <definedName name="table_27_1">#REF!</definedName>
    <definedName name="table_27_2">#REF!</definedName>
    <definedName name="table_27_3">#REF!</definedName>
    <definedName name="Table_3">#REF!</definedName>
    <definedName name="TABLE_4">#REF!</definedName>
    <definedName name="Table_5">#REF!</definedName>
    <definedName name="Table_6">#REF!</definedName>
    <definedName name="Table_Md">#REF!</definedName>
    <definedName name="Table_Wt">#REF!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Data">#REF!</definedName>
    <definedName name="TableName">"Dummy"</definedName>
    <definedName name="tabut">#REF!</definedName>
    <definedName name="tabut1">#REF!</definedName>
    <definedName name="tack">#REF!</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#REF!</definedName>
    <definedName name="Tan_plat">#REF!</definedName>
    <definedName name="Tan_specpay">#REF!</definedName>
    <definedName name="TANDEMROLLER">#REF!</definedName>
    <definedName name="TANDEMROLLER_1">"#REF!"</definedName>
    <definedName name="TANDEMROLLER_24">NA()</definedName>
    <definedName name="TANDEMROLLER_7">NA()</definedName>
    <definedName name="tando">#REF!</definedName>
    <definedName name="TANDOOR_BLUE">NA()</definedName>
    <definedName name="TANDOOR_BLUE_1">"#REF!"</definedName>
    <definedName name="TANDOOR_BLUE_12">"$#REF!.#REF!#REF!"</definedName>
    <definedName name="TANDOOR_FLOOR">NA()</definedName>
    <definedName name="TANDOOR_FLOOR_1">"#REF!"</definedName>
    <definedName name="TANDOOR_FLOOR_12">"$#REF!.#REF!#REF!"</definedName>
    <definedName name="TANDOOR_SKIRT">NA()</definedName>
    <definedName name="TANDOOR_SKIRT_1">"#REF!"</definedName>
    <definedName name="TANDOOR_SKIRT_12">"$#REF!.#REF!#REF!"</definedName>
    <definedName name="TANDURBLUE_FLOORING">NA()</definedName>
    <definedName name="TANDURBLUE_FLOORING_1">"#REF!"</definedName>
    <definedName name="TANDURBLUE_FLOORING_12">"$#REF!.#REF!#REF!"</definedName>
    <definedName name="tar">#REF!</definedName>
    <definedName name="TargetRow">#REF!</definedName>
    <definedName name="TargetSheet">#REF!</definedName>
    <definedName name="TarifaICX">#REF!</definedName>
    <definedName name="tarman">#REF!</definedName>
    <definedName name="tarnian" localSheetId="26">NA()</definedName>
    <definedName name="tarnian" localSheetId="6">NA()</definedName>
    <definedName name="tarnian" localSheetId="5">NA()</definedName>
    <definedName name="tarnian">#REF!</definedName>
    <definedName name="tarnian_1">"#REF!"</definedName>
    <definedName name="tarnian_12">"$#REF!.#REF!#REF!"</definedName>
    <definedName name="tarpaper">#REF!</definedName>
    <definedName name="tarpaper.pcc">#REF!</definedName>
    <definedName name="tarpaperbearing">#REF!</definedName>
    <definedName name="tarpaperc">#REF!</definedName>
    <definedName name="tarpapernh">#REF!</definedName>
    <definedName name="tarpaperpcc">#REF!</definedName>
    <definedName name="tasaC">#REF!</definedName>
    <definedName name="tax">#REF!</definedName>
    <definedName name="Tax_Effect_Income">#REF!</definedName>
    <definedName name="Tax_Effect_Liabs">#REF!</definedName>
    <definedName name="Tax_Effect_RetEarn">#REF!</definedName>
    <definedName name="Tax_Rate">#REF!</definedName>
    <definedName name="TaXSHelter">#REF!</definedName>
    <definedName name="TaxTV">10%</definedName>
    <definedName name="taxworking">#REF!</definedName>
    <definedName name="TaxXL">5%</definedName>
    <definedName name="tb">#REF!</definedName>
    <definedName name="TB_1">#REF!</definedName>
    <definedName name="TB_Cr">#REF!</definedName>
    <definedName name="TB_Credi_PY">#REF!</definedName>
    <definedName name="TB_Credit">#REF!</definedName>
    <definedName name="TB_Credit_1314">#REF!</definedName>
    <definedName name="TB_Credit_CY">#REF!</definedName>
    <definedName name="TB_Debit">#REF!</definedName>
    <definedName name="TB_Debit_1314">#REF!</definedName>
    <definedName name="TB_Debit_CY">#REF!</definedName>
    <definedName name="TB_Debit_PY">#REF!</definedName>
    <definedName name="TB_Dr">#REF!</definedName>
    <definedName name="TB_Group">#REF!</definedName>
    <definedName name="TB_GroupHead">#REF!</definedName>
    <definedName name="TB_HeadGroup">#REF!</definedName>
    <definedName name="TB_NetAmount">#REF!</definedName>
    <definedName name="tbeam">#REF!</definedName>
    <definedName name="Tbl_GSR">#REF!</definedName>
    <definedName name="tbl_ProdInfo" hidden="1">#REF!</definedName>
    <definedName name="TBM">#REF!</definedName>
    <definedName name="TBM_No.">#REF!</definedName>
    <definedName name="tbr">#REF!</definedName>
    <definedName name="TB転記後ﾏｸﾛ名PRINT実行">#REF!</definedName>
    <definedName name="Tc">#REF!</definedName>
    <definedName name="tcan1">#REF!</definedName>
    <definedName name="tcan2">#REF!</definedName>
    <definedName name="tcañoanterior">#REF!</definedName>
    <definedName name="tccierre">#REF!</definedName>
    <definedName name="tcmedio">#REF!</definedName>
    <definedName name="tcs">#REF!</definedName>
    <definedName name="TCS_base">#REF!</definedName>
    <definedName name="tcs_type">#REF!</definedName>
    <definedName name="tcsp">#REF!</definedName>
    <definedName name="tcsprop">#REF!</definedName>
    <definedName name="tcssch">#REF!</definedName>
    <definedName name="TD1___0">#REF!</definedName>
    <definedName name="TD2___0">#REF!</definedName>
    <definedName name="tdeck">#REF!</definedName>
    <definedName name="Tdg_Fin">#REF!</definedName>
    <definedName name="tdirt">#REF!</definedName>
    <definedName name="tdr">#REF!</definedName>
    <definedName name="TDS" localSheetId="5">{"'Sheet1'!$A$4386:$N$4591"}</definedName>
    <definedName name="TDS">{"'Sheet1'!$A$4386:$N$4591"}</definedName>
    <definedName name="te">#REF!</definedName>
    <definedName name="Team_Mem">#REF!</definedName>
    <definedName name="tech" hidden="1">{#N/A,#N/A,FALSE,"Sheet1";#N/A,#N/A,FALSE,"Sheet1";#N/A,#N/A,FALSE,"Sheet1";#N/A,#N/A,FALSE,"Sheet1"}</definedName>
    <definedName name="tech_dg70_15" hidden="1">{#N/A,#N/A,FALSE,"Sheet1";#N/A,#N/A,FALSE,"Sheet1";#N/A,#N/A,FALSE,"Sheet1";#N/A,#N/A,FALSE,"Sheet1"}</definedName>
    <definedName name="TECH1">#REF!</definedName>
    <definedName name="TECH2">#REF!</definedName>
    <definedName name="TECH3">#REF!</definedName>
    <definedName name="TECH4">#REF!</definedName>
    <definedName name="TECH5">#REF!</definedName>
    <definedName name="techspec" hidden="1">{#N/A,#N/A,FALSE,"Sheet1";#N/A,#N/A,FALSE,"Sheet1";#N/A,#N/A,FALSE,"Sheet1";#N/A,#N/A,FALSE,"Sheet1"}</definedName>
    <definedName name="Telephone">#REF!</definedName>
    <definedName name="telephonepoles">#N/A</definedName>
    <definedName name="telephonepoles_12">#REF!</definedName>
    <definedName name="telephonepoles_18">#REF!</definedName>
    <definedName name="telephonepoles_19">#REF!</definedName>
    <definedName name="tem" hidden="1">{#N/A,#N/A,TRUE,"Front";#N/A,#N/A,TRUE,"Simple Letter";#N/A,#N/A,TRUE,"Inside";#N/A,#N/A,TRUE,"Contents";#N/A,#N/A,TRUE,"Basis";#N/A,#N/A,TRUE,"Inclusions";#N/A,#N/A,TRUE,"Exclusions";#N/A,#N/A,TRUE,"Areas";#N/A,#N/A,TRUE,"Summary";#N/A,#N/A,TRUE,"Detail"}</definedName>
    <definedName name="temp" localSheetId="26">#REF!</definedName>
    <definedName name="temp" localSheetId="6">#REF!</definedName>
    <definedName name="temp" localSheetId="5">#REF!</definedName>
    <definedName name="temp" hidden="1">{#N/A,#N/A,TRUE,"Front";#N/A,#N/A,TRUE,"Simple Letter";#N/A,#N/A,TRUE,"Inside";#N/A,#N/A,TRUE,"Contents";#N/A,#N/A,TRUE,"Basis";#N/A,#N/A,TRUE,"Inclusions";#N/A,#N/A,TRUE,"Exclusions";#N/A,#N/A,TRUE,"Areas";#N/A,#N/A,TRUE,"Summary";#N/A,#N/A,TRUE,"Detail"}</definedName>
    <definedName name="temp1" localSheetId="26">#REF!</definedName>
    <definedName name="temp1" localSheetId="6">#REF!</definedName>
    <definedName name="temp1" localSheetId="5">#REF!</definedName>
    <definedName name="temp1" hidden="1">{#N/A,#N/A,TRUE,"Front";#N/A,#N/A,TRUE,"Simple Letter";#N/A,#N/A,TRUE,"Inside";#N/A,#N/A,TRUE,"Contents";#N/A,#N/A,TRUE,"Basis";#N/A,#N/A,TRUE,"Inclusions";#N/A,#N/A,TRUE,"Exclusions";#N/A,#N/A,TRUE,"Areas";#N/A,#N/A,TRUE,"Summary";#N/A,#N/A,TRUE,"Detail"}</definedName>
    <definedName name="tempdivernbridge">#REF!</definedName>
    <definedName name="tempdivert">#REF!</definedName>
    <definedName name="tempdivert.pcc">#REF!</definedName>
    <definedName name="tempdivertnh">#REF!</definedName>
    <definedName name="tempdivertpcc">#REF!</definedName>
    <definedName name="tempstr">#REF!</definedName>
    <definedName name="Ten">#REF!</definedName>
    <definedName name="tendem">#REF!</definedName>
    <definedName name="tendem_1">"#REF!"</definedName>
    <definedName name="tendem_24">NA()</definedName>
    <definedName name="tendem_7">NA()</definedName>
    <definedName name="TENDER_EXPENCES">#REF!</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ion">#REF!</definedName>
    <definedName name="terte" localSheetId="5">{"'Sheet1'!$A$4386:$N$4591"}</definedName>
    <definedName name="terte">{"'Sheet1'!$A$4386:$N$4591"}</definedName>
    <definedName name="TEs">#REF!</definedName>
    <definedName name="TEs___0">#REF!</definedName>
    <definedName name="TEs___13">#REF!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Add">"Test RefersTo1"</definedName>
    <definedName name="TESTHKEY">#REF!</definedName>
    <definedName name="TESTKEYS">#REF!</definedName>
    <definedName name="TESTVKEY">#REF!</definedName>
    <definedName name="TEt">#REF!</definedName>
    <definedName name="TEt___0">#REF!</definedName>
    <definedName name="TEt___13">#REF!</definedName>
    <definedName name="Text">#REF!</definedName>
    <definedName name="text1" localSheetId="26" hidden="1">{"'Sheet1'!$L$16"}</definedName>
    <definedName name="text1" localSheetId="6" hidden="1">{"'Sheet1'!$L$16"}</definedName>
    <definedName name="text1" localSheetId="5" hidden="1">{"'Sheet1'!$L$16"}</definedName>
    <definedName name="text1" hidden="1">{"'Sheet1'!$L$16"}</definedName>
    <definedName name="TextRef">#REF!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 localSheetId="5">TextRefCopy49</definedName>
    <definedName name="TextRefCopy107">TextRefCopy49</definedName>
    <definedName name="TextRefCopy108">#REF!</definedName>
    <definedName name="TextRefCopy109" localSheetId="5">TextRefCopy50</definedName>
    <definedName name="TextRefCopy109">TextRefCopy50</definedName>
    <definedName name="TextRefCopy11">#REF!</definedName>
    <definedName name="TextRefCopy110">#REF!</definedName>
    <definedName name="TextRefCopy111">#REF!</definedName>
    <definedName name="TextRefCopy112">#REF!</definedName>
    <definedName name="TextRefCopy113">#REF!</definedName>
    <definedName name="TextRefCopy114" localSheetId="5">TextRefCopy113</definedName>
    <definedName name="TextRefCopy114">TextRefCopy113</definedName>
    <definedName name="TextRefCopy115" localSheetId="5">TextRefCopy113</definedName>
    <definedName name="TextRefCopy115">TextRefCopy113</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 localSheetId="5">TextRefCopy122</definedName>
    <definedName name="TextRefCopy123">TextRefCopy122</definedName>
    <definedName name="TextRefCopy124" localSheetId="5">TextRefCopy122</definedName>
    <definedName name="TextRefCopy124">TextRefCopy122</definedName>
    <definedName name="TextRefCopy125" localSheetId="5">TextRefCopy122</definedName>
    <definedName name="TextRefCopy125">TextRefCopy122</definedName>
    <definedName name="TextRefCopy126">#REF!</definedName>
    <definedName name="TextRefCopy127" localSheetId="5">TextRefCopy126</definedName>
    <definedName name="TextRefCopy127">TextRefCopy126</definedName>
    <definedName name="TextRefCopy128">#REF!</definedName>
    <definedName name="TextRefCopy129">#N/A</definedName>
    <definedName name="TextRefCopy13">#REF!</definedName>
    <definedName name="TextRefCopy130">#N/A</definedName>
    <definedName name="TextRefCopy131">#N/A</definedName>
    <definedName name="TextRefCopy132">#N/A</definedName>
    <definedName name="TextRefCopy133" localSheetId="5">TextRefCopy111</definedName>
    <definedName name="TextRefCopy133">TextRefCopy111</definedName>
    <definedName name="TextRefCopy134" localSheetId="5">TextRefCopy112</definedName>
    <definedName name="TextRefCopy134">TextRefCopy112</definedName>
    <definedName name="TextRefCopy135" localSheetId="5">TextRefCopy117</definedName>
    <definedName name="TextRefCopy135">TextRefCopy117</definedName>
    <definedName name="TextRefCopy136" localSheetId="5">TextRefCopy117</definedName>
    <definedName name="TextRefCopy136">TextRefCopy117</definedName>
    <definedName name="TextRefCopy137" localSheetId="5">TextRefCopy117</definedName>
    <definedName name="TextRefCopy137">TextRefCopy117</definedName>
    <definedName name="TextRefCopy138" localSheetId="5">TextRefCopy121</definedName>
    <definedName name="TextRefCopy138">TextRefCopy121</definedName>
    <definedName name="TextRefCopy139" localSheetId="5">TextRefCopy121</definedName>
    <definedName name="TextRefCopy139">TextRefCopy121</definedName>
    <definedName name="TextRefCopy14" localSheetId="5">TextRefCopy11</definedName>
    <definedName name="TextRefCopy14">TextRefCopy11</definedName>
    <definedName name="TextRefCopy140" localSheetId="5">TextRefCopy128</definedName>
    <definedName name="TextRefCopy140">TextRefCopy128</definedName>
    <definedName name="TextRefCopy141">#N/A</definedName>
    <definedName name="TextRefCopy142">#N/A</definedName>
    <definedName name="TextRefCopy143">#N/A</definedName>
    <definedName name="TextRefCopy144" localSheetId="5">TextRefCopy113</definedName>
    <definedName name="TextRefCopy144">TextRefCopy113</definedName>
    <definedName name="TextRefCopy145">#N/A</definedName>
    <definedName name="TextRefCopy146" localSheetId="5">TextRefCopy113</definedName>
    <definedName name="TextRefCopy146">TextRefCopy113</definedName>
    <definedName name="TextRefCopy147">#REF!</definedName>
    <definedName name="TextRefCopy148" localSheetId="5">TextRefCopy55</definedName>
    <definedName name="TextRefCopy148">TextRefCopy55</definedName>
    <definedName name="TextRefCopy149" localSheetId="5">TextRefCopy116</definedName>
    <definedName name="TextRefCopy149">TextRefCopy116</definedName>
    <definedName name="TextRefCopy15">#REF!</definedName>
    <definedName name="TextRefCopy150">#N/A</definedName>
    <definedName name="TextRefCopy151">#N/A</definedName>
    <definedName name="TextRefCopy152">#N/A</definedName>
    <definedName name="TextRefCopy153">#N/A</definedName>
    <definedName name="TextRefCopy154">#N/A</definedName>
    <definedName name="TextRefCopy155">#N/A</definedName>
    <definedName name="TextRefCopy156">#N/A</definedName>
    <definedName name="TextRefCopy157">#N/A</definedName>
    <definedName name="TextRefCopy158" localSheetId="5">TextRefCopy48</definedName>
    <definedName name="TextRefCopy158">TextRefCopy48</definedName>
    <definedName name="TextRefCopy159" localSheetId="5">TextRefCopy49</definedName>
    <definedName name="TextRefCopy159">TextRefCopy49</definedName>
    <definedName name="TextRefCopy16" localSheetId="5">TextRefCopy11</definedName>
    <definedName name="TextRefCopy16">TextRefCopy11</definedName>
    <definedName name="TextRefCopy160" localSheetId="5">TextRefCopy108</definedName>
    <definedName name="TextRefCopy160">TextRefCopy108</definedName>
    <definedName name="TextRefCopy161" localSheetId="5">TextRefCopy50</definedName>
    <definedName name="TextRefCopy161">TextRefCopy50</definedName>
    <definedName name="TextRefCopy162" localSheetId="5">TextRefCopy110</definedName>
    <definedName name="TextRefCopy162">TextRefCopy110</definedName>
    <definedName name="TextRefCopy163" localSheetId="5">TextRefCopy51</definedName>
    <definedName name="TextRefCopy163">TextRefCopy51</definedName>
    <definedName name="TextRefCopy164" localSheetId="5">TextRefCopy52</definedName>
    <definedName name="TextRefCopy164">TextRefCopy52</definedName>
    <definedName name="TextRefCopy165" localSheetId="5">TextRefCopy54</definedName>
    <definedName name="TextRefCopy165">TextRefCopy54</definedName>
    <definedName name="TextRefCopy166" localSheetId="5">TextRefCopy55</definedName>
    <definedName name="TextRefCopy166">TextRefCopy55</definedName>
    <definedName name="TextRefCopy167" localSheetId="5">TextRefCopy56</definedName>
    <definedName name="TextRefCopy167">TextRefCopy56</definedName>
    <definedName name="TextRefCopy168" localSheetId="5">TextRefCopy56</definedName>
    <definedName name="TextRefCopy168">TextRefCopy56</definedName>
    <definedName name="TextRefCopy169" localSheetId="5">TextRefCopy57</definedName>
    <definedName name="TextRefCopy169">TextRefCopy57</definedName>
    <definedName name="TextRefCopy17">#REF!</definedName>
    <definedName name="TextRefCopy170" localSheetId="5">TextRefCopy58</definedName>
    <definedName name="TextRefCopy170">TextRefCopy58</definedName>
    <definedName name="TextRefCopy171" localSheetId="5">TextRefCopy111</definedName>
    <definedName name="TextRefCopy171">TextRefCopy111</definedName>
    <definedName name="TextRefCopy172" localSheetId="5">TextRefCopy112</definedName>
    <definedName name="TextRefCopy172">TextRefCopy112</definedName>
    <definedName name="TextRefCopy173" localSheetId="5">TextRefCopy113</definedName>
    <definedName name="TextRefCopy173">TextRefCopy113</definedName>
    <definedName name="TextRefCopy174" localSheetId="5">TextRefCopy116</definedName>
    <definedName name="TextRefCopy174">TextRefCopy116</definedName>
    <definedName name="TextRefCopy175" localSheetId="5">TextRefCopy117</definedName>
    <definedName name="TextRefCopy175">TextRefCopy117</definedName>
    <definedName name="TextRefCopy176" localSheetId="5">TextRefCopy119</definedName>
    <definedName name="TextRefCopy176">TextRefCopy119</definedName>
    <definedName name="TextRefCopy177" localSheetId="5">TextRefCopy121</definedName>
    <definedName name="TextRefCopy177">TextRefCopy121</definedName>
    <definedName name="TextRefCopy179" localSheetId="5">TextRefCopy126</definedName>
    <definedName name="TextRefCopy179">TextRefCopy126</definedName>
    <definedName name="TextRefCopy18" localSheetId="5">TextRefCopy15</definedName>
    <definedName name="TextRefCopy18">TextRefCopy15</definedName>
    <definedName name="TextRefCopy180" localSheetId="5">TextRefCopy19</definedName>
    <definedName name="TextRefCopy180">TextRefCopy19</definedName>
    <definedName name="TextRefCopy181" localSheetId="5">TextRefCopy23</definedName>
    <definedName name="TextRefCopy181">TextRefCopy23</definedName>
    <definedName name="TextRefCopy182" localSheetId="5">TextRefCopy21</definedName>
    <definedName name="TextRefCopy182">TextRefCopy21</definedName>
    <definedName name="TextRefCopy183" localSheetId="5">TextRefCopy21</definedName>
    <definedName name="TextRefCopy183">TextRefCopy21</definedName>
    <definedName name="TextRefCopy184" localSheetId="5">TextRefCopy19</definedName>
    <definedName name="TextRefCopy184">TextRefCopy19</definedName>
    <definedName name="TextRefCopy185" localSheetId="5">TextRefCopy23</definedName>
    <definedName name="TextRefCopy185">TextRefCopy23</definedName>
    <definedName name="TextRefCopy186" localSheetId="5">TextRefCopy21</definedName>
    <definedName name="TextRefCopy186">TextRefCopy21</definedName>
    <definedName name="TextRefCopy187" localSheetId="5">TextRefCopy23</definedName>
    <definedName name="TextRefCopy187">TextRefCopy23</definedName>
    <definedName name="TextRefCopy188" localSheetId="5">TextRefCopy24</definedName>
    <definedName name="TextRefCopy188">TextRefCopy24</definedName>
    <definedName name="TextRefCopy189" localSheetId="5">TextRefCopy61</definedName>
    <definedName name="TextRefCopy189">TextRefCopy61</definedName>
    <definedName name="TextRefCopy19">#REF!</definedName>
    <definedName name="TextRefCopy190" localSheetId="5">TextRefCopy78</definedName>
    <definedName name="TextRefCopy190">TextRefCopy78</definedName>
    <definedName name="TextRefCopy191">#REF!</definedName>
    <definedName name="TextRefCopy192" localSheetId="5">TextRefCopy12</definedName>
    <definedName name="TextRefCopy192">TextRefCopy12</definedName>
    <definedName name="TextRefCopy193" localSheetId="5">TextRefCopy96</definedName>
    <definedName name="TextRefCopy193">TextRefCopy96</definedName>
    <definedName name="TextRefCopy194" localSheetId="5">TextRefCopy9</definedName>
    <definedName name="TextRefCopy194">TextRefCopy9</definedName>
    <definedName name="TextRefCopy195" localSheetId="5">TextRefCopy95</definedName>
    <definedName name="TextRefCopy195">TextRefCopy95</definedName>
    <definedName name="TextRefCopy196" localSheetId="5">TextRefCopy8</definedName>
    <definedName name="TextRefCopy196">TextRefCopy8</definedName>
    <definedName name="TextRefCopy197" localSheetId="5">TextRefCopy191</definedName>
    <definedName name="TextRefCopy197">TextRefCopy191</definedName>
    <definedName name="TextRefCopy198">#REF!</definedName>
    <definedName name="TextRefCopy2">#REF!</definedName>
    <definedName name="TextRefCopy20">#REF!</definedName>
    <definedName name="TextRefCopy21">#REF!</definedName>
    <definedName name="TextRefCopy22" localSheetId="5">TextRefCopy21</definedName>
    <definedName name="TextRefCopy22">TextRefCopy21</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#N/A</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 localSheetId="5">TextRefCopy52</definedName>
    <definedName name="TextRefCopy53">TextRefCopy52</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#N/A</definedName>
    <definedName name="TextRefCopy77" localSheetId="5">TextRefCopy28</definedName>
    <definedName name="TextRefCopy77">TextRefCopy28</definedName>
    <definedName name="TextRefCopy78">#REF!</definedName>
    <definedName name="TextRefCopy79" localSheetId="5">TextRefCopy78</definedName>
    <definedName name="TextRefCopy79">TextRefCopy78</definedName>
    <definedName name="TextRefCopy8">#REF!</definedName>
    <definedName name="TextRefCopy80">#REF!</definedName>
    <definedName name="TextRefCopy81" localSheetId="5">TextRefCopy80</definedName>
    <definedName name="TextRefCopy81">TextRefCopy80</definedName>
    <definedName name="TextRefCopy82" localSheetId="5">TextRefCopy80</definedName>
    <definedName name="TextRefCopy82">TextRefCopy80</definedName>
    <definedName name="TextRefCopy83">#REF!</definedName>
    <definedName name="TextRefCopy84">#REF!</definedName>
    <definedName name="TextRefCopy85">#REF!</definedName>
    <definedName name="TextRefCopy86">#REF!</definedName>
    <definedName name="TextRefCopy87" localSheetId="5">TextRefCopy61</definedName>
    <definedName name="TextRefCopy87">TextRefCopy61</definedName>
    <definedName name="TextRefCopy88" localSheetId="5">TextRefCopy19</definedName>
    <definedName name="TextRefCopy88">TextRefCopy19</definedName>
    <definedName name="TextRefCopy89" localSheetId="5">TextRefCopy23</definedName>
    <definedName name="TextRefCopy89">TextRefCopy23</definedName>
    <definedName name="TextRefCopy9">#REF!</definedName>
    <definedName name="TextRefCopy90" localSheetId="5">TextRefCopy21</definedName>
    <definedName name="TextRefCopy90">TextRefCopy21</definedName>
    <definedName name="TextRefCopy91" localSheetId="5">TextRefCopy24</definedName>
    <definedName name="TextRefCopy91">TextRefCopy24</definedName>
    <definedName name="TextRefCopy92" localSheetId="5">TextRefCopy24</definedName>
    <definedName name="TextRefCopy92">TextRefCopy24</definedName>
    <definedName name="TextRefCopy93" localSheetId="5">TextRefCopy9</definedName>
    <definedName name="TextRefCopy93">TextRefCopy9</definedName>
    <definedName name="TextRefCopy94" localSheetId="5">TextRefCopy8</definedName>
    <definedName name="TextRefCopy94">TextRefCopy8</definedName>
    <definedName name="TextRefCopy95">#REF!</definedName>
    <definedName name="TextRefCopy96">#REF!</definedName>
    <definedName name="TextRefCopy97" localSheetId="5">TextRefCopy9</definedName>
    <definedName name="TextRefCopy97">TextRefCopy9</definedName>
    <definedName name="TextRefCopy98">#REF!</definedName>
    <definedName name="TextRefCopy99">#REF!</definedName>
    <definedName name="TextRefCopyRangeCount" localSheetId="26">104</definedName>
    <definedName name="TextRefCopyRangeCount" localSheetId="6">104</definedName>
    <definedName name="TextRefCopyRangeCount" localSheetId="5">104</definedName>
    <definedName name="TextRefCopyRangeCount" hidden="1">32</definedName>
    <definedName name="TF">#REF!</definedName>
    <definedName name="tg4tw">#REF!</definedName>
    <definedName name="th">#REF!</definedName>
    <definedName name="Th1_Cant">#REF!</definedName>
    <definedName name="Th2_Cant">#REF!</definedName>
    <definedName name="Thauch_h">#REF!</definedName>
    <definedName name="Thauch_w">#REF!</definedName>
    <definedName name="thermopaint">#REF!</definedName>
    <definedName name="Thermoplast">#REF!</definedName>
    <definedName name="theta">#REF!</definedName>
    <definedName name="Theta1">#REF!</definedName>
    <definedName name="Theta2">#REF!</definedName>
    <definedName name="Thh">#REF!</definedName>
    <definedName name="thkLp">#REF!</definedName>
    <definedName name="THLA">#REF!</definedName>
    <definedName name="thousand">1000</definedName>
    <definedName name="THR">"$#REF!.$#REF!$1858"</definedName>
    <definedName name="Threshold">#REF!</definedName>
    <definedName name="thrk">"$#REF!.$#REF!$1858"</definedName>
    <definedName name="Thw">#REF!</definedName>
    <definedName name="tick">"ü"</definedName>
    <definedName name="Tiles" localSheetId="26">NA()</definedName>
    <definedName name="Tiles" localSheetId="6">NA()</definedName>
    <definedName name="Tiles" localSheetId="5">NA()</definedName>
    <definedName name="Tiles">#REF!</definedName>
    <definedName name="Tiles_1">"#REF!"</definedName>
    <definedName name="Tiles_12">"$#REF!.#REF!#REF!"</definedName>
    <definedName name="timber" localSheetId="26">NA()</definedName>
    <definedName name="timber" localSheetId="6">NA()</definedName>
    <definedName name="timber" localSheetId="5">NA()</definedName>
    <definedName name="timber">'[2]Material '!$G$30</definedName>
    <definedName name="Time">#REF!</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ntersection">#REF!</definedName>
    <definedName name="Tip">#REF!</definedName>
    <definedName name="TipHr">NA()</definedName>
    <definedName name="TipoMoneda">#REF!</definedName>
    <definedName name="tipp5t" localSheetId="26">NA()</definedName>
    <definedName name="tipp5t" localSheetId="6">NA()</definedName>
    <definedName name="tipp5t" localSheetId="5">NA()</definedName>
    <definedName name="tipp5t">#REF!</definedName>
    <definedName name="tipp5t_1">"#REF!"</definedName>
    <definedName name="tipp5t_12">"$#REF!.#REF!#REF!"</definedName>
    <definedName name="tipp5t_7">"#REF!"</definedName>
    <definedName name="tipp5t_8">"#REF!"</definedName>
    <definedName name="tipper">#REF!</definedName>
    <definedName name="tipper_1">"#REF!"</definedName>
    <definedName name="tipper_24">NA()</definedName>
    <definedName name="tipper_7">NA()</definedName>
    <definedName name="tipper_8">"#REF!"</definedName>
    <definedName name="tipper5t" localSheetId="26">NA()</definedName>
    <definedName name="tipper5t" localSheetId="6">NA()</definedName>
    <definedName name="tipper5t" localSheetId="5">NA()</definedName>
    <definedName name="tipper5t">#REF!</definedName>
    <definedName name="tipper5t_1">"#REF!"</definedName>
    <definedName name="tipper5t_12">"$#REF!.#REF!#REF!"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r">#REF!</definedName>
    <definedName name="tit">#REF!</definedName>
    <definedName name="TITLE">#REF!</definedName>
    <definedName name="Title1">#REF!</definedName>
    <definedName name="Title10">#REF!</definedName>
    <definedName name="Title11">#REF!</definedName>
    <definedName name="Title12">#REF!</definedName>
    <definedName name="Title2">#REF!</definedName>
    <definedName name="Title3">#REF!</definedName>
    <definedName name="Title4">#REF!</definedName>
    <definedName name="Title47">#REF!</definedName>
    <definedName name="Title5">#REF!</definedName>
    <definedName name="Title6">#REF!</definedName>
    <definedName name="Title7">#REF!</definedName>
    <definedName name="Title8">#REF!</definedName>
    <definedName name="Title9">#REF!</definedName>
    <definedName name="TitleRegion..BO60">#REF!</definedName>
    <definedName name="Tk">#REF!</definedName>
    <definedName name="tl">"$#REF!.$#REF!$#REF!"</definedName>
    <definedName name="TLA">#REF!</definedName>
    <definedName name="tlpandm">#REF!</definedName>
    <definedName name="tlplantmach">#REF!</definedName>
    <definedName name="TMBPLA">#REF!</definedName>
    <definedName name="TMBSCA">#REF!</definedName>
    <definedName name="TMIXER">"$#REF!.$N$47"</definedName>
    <definedName name="TMIXER_1">"#REF!"</definedName>
    <definedName name="TMIXER_24">NA()</definedName>
    <definedName name="TMIXER_7">NA()</definedName>
    <definedName name="tmkk_control" localSheetId="26" hidden="1">{"'August 2000'!$A$1:$J$101"}</definedName>
    <definedName name="tmkk_control" localSheetId="6" hidden="1">{"'August 2000'!$A$1:$J$101"}</definedName>
    <definedName name="tmkk_control" localSheetId="5" hidden="1">{"'August 2000'!$A$1:$J$101"}</definedName>
    <definedName name="tmkk_control" hidden="1">{"'August 2000'!$A$1:$J$101"}</definedName>
    <definedName name="TML_control" localSheetId="26" hidden="1">{"'August 2000'!$A$1:$J$101"}</definedName>
    <definedName name="TML_control" localSheetId="6" hidden="1">{"'August 2000'!$A$1:$J$101"}</definedName>
    <definedName name="TML_control" localSheetId="5" hidden="1">{"'August 2000'!$A$1:$J$101"}</definedName>
    <definedName name="TML_control" hidden="1">{"'August 2000'!$A$1:$J$101"}</definedName>
    <definedName name="tmp"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n">#REF!</definedName>
    <definedName name="tnr">#REF!</definedName>
    <definedName name="tol">#REF!</definedName>
    <definedName name="TOLC">#REF!</definedName>
    <definedName name="toll_factor">#REF!</definedName>
    <definedName name="Toll_plaza">#REF!</definedName>
    <definedName name="toll_ramp">#REF!</definedName>
    <definedName name="Tollplaza">#REF!</definedName>
    <definedName name="TollRateYears">#REF!</definedName>
    <definedName name="TON">" Sheet1!$G$54"</definedName>
    <definedName name="TOP" localSheetId="26">#REF!</definedName>
    <definedName name="TOP" localSheetId="6">#REF!</definedName>
    <definedName name="TOP" localSheetId="5">#REF!</definedName>
    <definedName name="top" hidden="1">{"'Bill No. 7'!$A$1:$G$32"}</definedName>
    <definedName name="Top_level_of_Pier_cap">#REF!</definedName>
    <definedName name="top_sheet">#REF!</definedName>
    <definedName name="top_sheet___0">#REF!</definedName>
    <definedName name="TOP_SHT">#REF!</definedName>
    <definedName name="topl">#REF!</definedName>
    <definedName name="topn">#REF!</definedName>
    <definedName name="TopograpyDesc">#REF!</definedName>
    <definedName name="TopRankDefaultDistForRange">0</definedName>
    <definedName name="TopRankDefaultMaxChange">0.1</definedName>
    <definedName name="TopRankDefaultMinChange">-0.1</definedName>
    <definedName name="TopRankDefaultMultiGroupSize">2</definedName>
    <definedName name="TopRankDefaultMultiStepsPerInput">2</definedName>
    <definedName name="TopRankDefaultRangeType">0</definedName>
    <definedName name="TopRankDefaultStepsPerInput">5</definedName>
    <definedName name="TopRankDetailByInputReport">FALSE</definedName>
    <definedName name="TopRankMaxInputsPerGraph">10</definedName>
    <definedName name="TopRankMultiWayReport">FALSE</definedName>
    <definedName name="TopRankNumberOfRuns">1</definedName>
    <definedName name="TopRankOnlyInputsOverThreshold">TRUE</definedName>
    <definedName name="TopRankOnlyTopRanking">TRUE</definedName>
    <definedName name="TopRankOutputDetailReport">FALSE</definedName>
    <definedName name="TopRankOutputsAsPercentChange">FALSE</definedName>
    <definedName name="TopRankOverwriteExisting">FALSE</definedName>
    <definedName name="TopRankPauseOnError">FALSE</definedName>
    <definedName name="TopRankPerformPrecedentScanAddOutput">FALSE</definedName>
    <definedName name="TopRankPerformPrecedentScanAtStart">TRUE</definedName>
    <definedName name="TopRankPrecedentScanType">1</definedName>
    <definedName name="TopRankReportAllOutputCells">TRUE</definedName>
    <definedName name="TopRankReportsInExistingWorkbook">FALSE</definedName>
    <definedName name="TopRankReportsInExistingWorkbookName">"Active Workbook"</definedName>
    <definedName name="TopRankReportsInNewWorkbook">TRUE</definedName>
    <definedName name="TopRankSensitivityGraphs">FALSE</definedName>
    <definedName name="TopRankSingleWorkbookAllResults">FALSE</definedName>
    <definedName name="TopRankSpiderGraphs">TRUE</definedName>
    <definedName name="TopRankTornadoGraphs">TRUE</definedName>
    <definedName name="TopRankUpdateDisplay">FALSE</definedName>
    <definedName name="topsheet">#REF!</definedName>
    <definedName name="TopSlbThk">#REF!</definedName>
    <definedName name="Tot">#REF!</definedName>
    <definedName name="Tot_Investmetn">#REF!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_knw_Xfoot">#REF!</definedName>
    <definedName name="Tot_lik_Xfoot">#REF!</definedName>
    <definedName name="TOTAL">#REF!</definedName>
    <definedName name="TOTAL_1">"#REF!"</definedName>
    <definedName name="TOTAL_12">"$#REF!.#REF!#REF!"</definedName>
    <definedName name="TOTAL_7">"#REF!"</definedName>
    <definedName name="TOTAL_8">"#REF!"</definedName>
    <definedName name="Total_Amount">#REF!</definedName>
    <definedName name="Total_Brk">#REF!</definedName>
    <definedName name="TOTAL_CONSUMPTION">#REF!</definedName>
    <definedName name="Total_Dep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HP">#REF!</definedName>
    <definedName name="Total_Interest">#REF!</definedName>
    <definedName name="TOTAL_NO._OF_CEMENT_BAGS">#REF!</definedName>
    <definedName name="TOTAL_NO._OF_CEMENT_BAGS_17">#REF!</definedName>
    <definedName name="TOTAL_OH">#REF!</definedName>
    <definedName name="TOTAL_OH_17">#REF!</definedName>
    <definedName name="Total_Pay">#REF!</definedName>
    <definedName name="Total_Payment" localSheetId="26">Scheduled_Payment+Extra_Payment</definedName>
    <definedName name="Total_Payment" localSheetId="5">Scheduled_Payment+Extra_Payment</definedName>
    <definedName name="Total_Payment">Scheduled_Payment+Extra_Payment</definedName>
    <definedName name="Total_pcc">#REF!</definedName>
    <definedName name="TOTAL_PCC_17">#REF!</definedName>
    <definedName name="Total_rcc">#REF!</definedName>
    <definedName name="TOTAL_RCC_17">#REF!</definedName>
    <definedName name="Total_Thk_Pav_App">#REF!</definedName>
    <definedName name="Total_Thk_Pav_ConWid">#REF!</definedName>
    <definedName name="TotalBridges">#REF!</definedName>
    <definedName name="TotalBrk">#REF!</definedName>
    <definedName name="TotalEarthworks">#REF!</definedName>
    <definedName name="TotalHP">#REF!</definedName>
    <definedName name="TotalIncidentals">#REF!</definedName>
    <definedName name="TOTALINCOME">#REF!</definedName>
    <definedName name="TOTALmaint">#REF!</definedName>
    <definedName name="TotalMisc">#REF!</definedName>
    <definedName name="TotalPavements">#REF!</definedName>
    <definedName name="totalqtyfinal">#REF!</definedName>
    <definedName name="TOTALsite">#REF!</definedName>
    <definedName name="TotalStructures">#REF!</definedName>
    <definedName name="totalthisbill">#REF!</definedName>
    <definedName name="TOTASS">#REF!</definedName>
    <definedName name="totwd">#REF!</definedName>
    <definedName name="TOWERWISE" localSheetId="5">{"'Sheet1'!$A$4386:$N$4591"}</definedName>
    <definedName name="TOWERWISE">{"'Sheet1'!$A$4386:$N$4591"}</definedName>
    <definedName name="TP1_at_km_320_of_NH_13">#REF!</definedName>
    <definedName name="TP1_growth">#REF!</definedName>
    <definedName name="TP1_growth_high">#REF!</definedName>
    <definedName name="TP1_growth_low">#REF!</definedName>
    <definedName name="tp1_high">#REF!</definedName>
    <definedName name="TP1_likely">#REF!</definedName>
    <definedName name="tp1_low">#REF!</definedName>
    <definedName name="TP1_stream">#REF!</definedName>
    <definedName name="TP1_Traffic">#REF!</definedName>
    <definedName name="TP1_TripRate">#REF!</definedName>
    <definedName name="TP2_growth">#REF!</definedName>
    <definedName name="TP2_growth_high">#REF!</definedName>
    <definedName name="TP2_growth_low">#REF!</definedName>
    <definedName name="tp2_high">#REF!</definedName>
    <definedName name="TP2_likely">#REF!</definedName>
    <definedName name="tp2_low">#REF!</definedName>
    <definedName name="TP2_stream">#REF!</definedName>
    <definedName name="TP2_Traffic">#REF!</definedName>
    <definedName name="TP2_TripRate">#REF!</definedName>
    <definedName name="TPC">#REF!</definedName>
    <definedName name="TPC_Pasted">#REF!</definedName>
    <definedName name="tpier">#REF!</definedName>
    <definedName name="tplug">#REF!</definedName>
    <definedName name="tpr">#REF!</definedName>
    <definedName name="tpt">#REF!</definedName>
    <definedName name="tr" localSheetId="26">NA()</definedName>
    <definedName name="tr" localSheetId="6">NA()</definedName>
    <definedName name="tr" localSheetId="5">NA()</definedName>
    <definedName name="tr" hidden="1">{#N/A,#N/A,FALSE,"COVER.XLS";#N/A,#N/A,FALSE,"RACT1.XLS";#N/A,#N/A,FALSE,"RACT2.XLS";#N/A,#N/A,FALSE,"ECCMP";#N/A,#N/A,FALSE,"WELDER.XLS"}</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or" localSheetId="26">"$#REF!.$N$45"</definedName>
    <definedName name="tractor" localSheetId="6">"$#REF!.$N$45"</definedName>
    <definedName name="tractor" localSheetId="5">"$#REF!.$N$45"</definedName>
    <definedName name="tractor">#REF!</definedName>
    <definedName name="tractor_1">"#REF!"</definedName>
    <definedName name="tractor_24">NA()</definedName>
    <definedName name="tractor_7">NA()</definedName>
    <definedName name="tractor_8">"#REF!"</definedName>
    <definedName name="traduccion">#REF!</definedName>
    <definedName name="Traffic_Wkg">#REF!</definedName>
    <definedName name="Trafficaid">#REF!</definedName>
    <definedName name="Trafficsign">#REF!</definedName>
    <definedName name="TrafficSings">#REF!</definedName>
    <definedName name="Training">#REF!</definedName>
    <definedName name="Transistion">#REF!</definedName>
    <definedName name="transitmixer" localSheetId="26">NA()</definedName>
    <definedName name="transitmixer" localSheetId="6">NA()</definedName>
    <definedName name="transitmixer" localSheetId="5">NA()</definedName>
    <definedName name="transitmixer">#REF!</definedName>
    <definedName name="transitmixer_1">"#REF!"</definedName>
    <definedName name="transitmixer_12">"$#REF!.#REF!#REF!"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_CHARGES">#REF!</definedName>
    <definedName name="TRANSPORTATION_CHARGES_17">#REF!</definedName>
    <definedName name="Trauma">#REF!</definedName>
    <definedName name="trema">#REF!</definedName>
    <definedName name="treturn">#REF!</definedName>
    <definedName name="trghtrh">#REF!</definedName>
    <definedName name="Tri_D_App_Wid">#REF!</definedName>
    <definedName name="trmixer" localSheetId="26">#REF!</definedName>
    <definedName name="trmixer" localSheetId="6">#REF!</definedName>
    <definedName name="trmixer" localSheetId="5">#REF!</definedName>
    <definedName name="trmixer">[11]Machinery!#REF!</definedName>
    <definedName name="Troller">"$#REF!.$N$42"</definedName>
    <definedName name="Troller_1">"#REF!"</definedName>
    <definedName name="Troller_24">NA()</definedName>
    <definedName name="Troller_7">NA()</definedName>
    <definedName name="trolley">#REF!</definedName>
    <definedName name="trrm">#REF!</definedName>
    <definedName name="trrrrrrrrrrrrr" hidden="1">{"form-D1",#N/A,FALSE,"FORM-D1";"form-D1_amt",#N/A,FALSE,"FORM-D1"}</definedName>
    <definedName name="trrrrrrrrrrrrr_1" localSheetId="26" hidden="1">{"form-D1",#N/A,FALSE,"FORM-D1";"form-D1_amt",#N/A,FALSE,"FORM-D1"}</definedName>
    <definedName name="trrrrrrrrrrrrr_1" localSheetId="6" hidden="1">{"form-D1",#N/A,FALSE,"FORM-D1";"form-D1_amt",#N/A,FALSE,"FORM-D1"}</definedName>
    <definedName name="trrrrrrrrrrrrr_1" localSheetId="5" hidden="1">{"form-D1",#N/A,FALSE,"FORM-D1";"form-D1_amt",#N/A,FALSE,"FORM-D1"}</definedName>
    <definedName name="trrrrrrrrrrrrr_1" hidden="1">{"form-D1",#N/A,FALSE,"FORM-D1";"form-D1_amt",#N/A,FALSE,"FORM-D1"}</definedName>
    <definedName name="trrrrrrrrrrrrr_2" localSheetId="26" hidden="1">{"form-D1",#N/A,FALSE,"FORM-D1";"form-D1_amt",#N/A,FALSE,"FORM-D1"}</definedName>
    <definedName name="trrrrrrrrrrrrr_2" localSheetId="6" hidden="1">{"form-D1",#N/A,FALSE,"FORM-D1";"form-D1_amt",#N/A,FALSE,"FORM-D1"}</definedName>
    <definedName name="trrrrrrrrrrrrr_2" localSheetId="5" hidden="1">{"form-D1",#N/A,FALSE,"FORM-D1";"form-D1_amt",#N/A,FALSE,"FORM-D1"}</definedName>
    <definedName name="trrrrrrrrrrrrr_2" hidden="1">{"form-D1",#N/A,FALSE,"FORM-D1";"form-D1_amt",#N/A,FALSE,"FORM-D1"}</definedName>
    <definedName name="trrrrrrrrrrrrr_3" localSheetId="26" hidden="1">{"form-D1",#N/A,FALSE,"FORM-D1";"form-D1_amt",#N/A,FALSE,"FORM-D1"}</definedName>
    <definedName name="trrrrrrrrrrrrr_3" localSheetId="6" hidden="1">{"form-D1",#N/A,FALSE,"FORM-D1";"form-D1_amt",#N/A,FALSE,"FORM-D1"}</definedName>
    <definedName name="trrrrrrrrrrrrr_3" localSheetId="5" hidden="1">{"form-D1",#N/A,FALSE,"FORM-D1";"form-D1_amt",#N/A,FALSE,"FORM-D1"}</definedName>
    <definedName name="trrrrrrrrrrrrr_3" hidden="1">{"form-D1",#N/A,FALSE,"FORM-D1";"form-D1_amt",#N/A,FALSE,"FORM-D1"}</definedName>
    <definedName name="truck" localSheetId="26">#REF!</definedName>
    <definedName name="truck" localSheetId="6">#REF!</definedName>
    <definedName name="truck" localSheetId="5">#REF!</definedName>
    <definedName name="truck">[11]Machinery!#REF!</definedName>
    <definedName name="Truck_lay_bay">#REF!</definedName>
    <definedName name="truck5t" localSheetId="26">NA()</definedName>
    <definedName name="truck5t" localSheetId="6">NA()</definedName>
    <definedName name="truck5t" localSheetId="5">NA()</definedName>
    <definedName name="truck5t">#REF!</definedName>
    <definedName name="truck5t_1">"#REF!"</definedName>
    <definedName name="truck5t_12">"$#REF!.#REF!#REF!"</definedName>
    <definedName name="Trucklaybays">#REF!</definedName>
    <definedName name="trucklayby.pcc">#REF!</definedName>
    <definedName name="Trucklaybye">#REF!</definedName>
    <definedName name="trucklaybypcc">#REF!</definedName>
    <definedName name="Truckparking">#REF!</definedName>
    <definedName name="Trvl_BL_Cost">#REF!</definedName>
    <definedName name="Trvl_Forgn_BL">#REF!</definedName>
    <definedName name="Trvl_Forgn_Nos">#REF!</definedName>
    <definedName name="Trvl_Forgn_Tkt">#REF!</definedName>
    <definedName name="Trvl_Inland">#REF!</definedName>
    <definedName name="Trvl_Inlandcost">#REF!</definedName>
    <definedName name="try">#REF!</definedName>
    <definedName name="tryt">#REF!</definedName>
    <definedName name="trytyu">#REF!</definedName>
    <definedName name="tS">#REF!</definedName>
    <definedName name="tS___0">#REF!</definedName>
    <definedName name="tS___13">#REF!</definedName>
    <definedName name="tsan">#REF!</definedName>
    <definedName name="tsoffit">#REF!</definedName>
    <definedName name="tst">#REF!</definedName>
    <definedName name="tt" localSheetId="26">#REF!</definedName>
    <definedName name="tt" localSheetId="6">#REF!</definedName>
    <definedName name="tt" localSheetId="5">#REF!</definedName>
    <definedName name="tt" hidden="1">{#N/A,#N/A,FALSE,"VARIATIONS";#N/A,#N/A,FALSE,"BUDGET";#N/A,#N/A,FALSE,"CIVIL QNTY VAR";#N/A,#N/A,FALSE,"SUMMARY";#N/A,#N/A,FALSE,"MATERIAL VAR"}</definedName>
    <definedName name="ttl_cost">#REF!</definedName>
    <definedName name="ttp">#REF!</definedName>
    <definedName name="ttt">#REF!</definedName>
    <definedName name="ttyy">#REF!</definedName>
    <definedName name="TU" hidden="1">{"form-D1",#N/A,FALSE,"FORM-D1";"form-D1_amt",#N/A,FALSE,"FORM-D1"}</definedName>
    <definedName name="TU_1" localSheetId="26" hidden="1">{"form-D1",#N/A,FALSE,"FORM-D1";"form-D1_amt",#N/A,FALSE,"FORM-D1"}</definedName>
    <definedName name="TU_1" localSheetId="6" hidden="1">{"form-D1",#N/A,FALSE,"FORM-D1";"form-D1_amt",#N/A,FALSE,"FORM-D1"}</definedName>
    <definedName name="TU_1" localSheetId="5" hidden="1">{"form-D1",#N/A,FALSE,"FORM-D1";"form-D1_amt",#N/A,FALSE,"FORM-D1"}</definedName>
    <definedName name="TU_1" hidden="1">{"form-D1",#N/A,FALSE,"FORM-D1";"form-D1_amt",#N/A,FALSE,"FORM-D1"}</definedName>
    <definedName name="TU_2" localSheetId="26" hidden="1">{"form-D1",#N/A,FALSE,"FORM-D1";"form-D1_amt",#N/A,FALSE,"FORM-D1"}</definedName>
    <definedName name="TU_2" localSheetId="6" hidden="1">{"form-D1",#N/A,FALSE,"FORM-D1";"form-D1_amt",#N/A,FALSE,"FORM-D1"}</definedName>
    <definedName name="TU_2" localSheetId="5" hidden="1">{"form-D1",#N/A,FALSE,"FORM-D1";"form-D1_amt",#N/A,FALSE,"FORM-D1"}</definedName>
    <definedName name="TU_2" hidden="1">{"form-D1",#N/A,FALSE,"FORM-D1";"form-D1_amt",#N/A,FALSE,"FORM-D1"}</definedName>
    <definedName name="TU_3" localSheetId="26" hidden="1">{"form-D1",#N/A,FALSE,"FORM-D1";"form-D1_amt",#N/A,FALSE,"FORM-D1"}</definedName>
    <definedName name="TU_3" localSheetId="6" hidden="1">{"form-D1",#N/A,FALSE,"FORM-D1";"form-D1_amt",#N/A,FALSE,"FORM-D1"}</definedName>
    <definedName name="TU_3" localSheetId="5" hidden="1">{"form-D1",#N/A,FALSE,"FORM-D1";"form-D1_amt",#N/A,FALSE,"FORM-D1"}</definedName>
    <definedName name="TU_3" hidden="1">{"form-D1",#N/A,FALSE,"FORM-D1";"form-D1_amt",#N/A,FALSE,"FORM-D1"}</definedName>
    <definedName name="TUES1">#REF!</definedName>
    <definedName name="Turk">#REF!</definedName>
    <definedName name="Tv">#REF!</definedName>
    <definedName name="Tva">#REF!</definedName>
    <definedName name="Tvb">#REF!</definedName>
    <definedName name="tvr">#REF!</definedName>
    <definedName name="TW">#REF!</definedName>
    <definedName name="TW1___0">#REF!</definedName>
    <definedName name="TW2___0">#REF!</definedName>
    <definedName name="twc">#REF!</definedName>
    <definedName name="tweb">#REF!</definedName>
    <definedName name="TWI">#REF!</definedName>
    <definedName name="twing">#REF!</definedName>
    <definedName name="twmm">#REF!</definedName>
    <definedName name="two_lane">#REF!</definedName>
    <definedName name="two_span_length">#REF!</definedName>
    <definedName name="twohundredmtrstone">#REF!</definedName>
    <definedName name="twolane_widening">#REF!</definedName>
    <definedName name="ty">#REF!</definedName>
    <definedName name="tyht">#REF!</definedName>
    <definedName name="TYP">#REF!+#REF!</definedName>
    <definedName name="Typ_Length">#REF!</definedName>
    <definedName name="Type3">#REF!</definedName>
    <definedName name="type3cost">#REF!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peI_cost">#REF!</definedName>
    <definedName name="typeicost">#REF!</definedName>
    <definedName name="typeIII_cost">#REF!</definedName>
    <definedName name="typen">#REF!</definedName>
    <definedName name="TYRO_PLASTERING">NA()</definedName>
    <definedName name="TYRO_PLASTERING_1">"#REF!"</definedName>
    <definedName name="TYRO_PLASTERING_12">"$#REF!.#REF!#REF!"</definedName>
    <definedName name="tytr">#REF!</definedName>
    <definedName name="tyuty">#REF!</definedName>
    <definedName name="TZEN">#REF!</definedName>
    <definedName name="U">#REF!</definedName>
    <definedName name="U1a1">#REF!</definedName>
    <definedName name="UCN">#REF!</definedName>
    <definedName name="UDAIPUR">#REF!</definedName>
    <definedName name="uemeet10604" hidden="1">{"Execavation",#N/A,FALSE,"furniture (employer)"}</definedName>
    <definedName name="ugt">#REF!</definedName>
    <definedName name="uhjkhjkhjkjhk">#REF!</definedName>
    <definedName name="uioik">#REF!</definedName>
    <definedName name="ulkyf">#REF!</definedName>
    <definedName name="UNIT">#REF!</definedName>
    <definedName name="unit_wt._pcc">#REF!</definedName>
    <definedName name="unitA">#REF!</definedName>
    <definedName name="unitB">#REF!</definedName>
    <definedName name="UNITS">#REF!</definedName>
    <definedName name="Unlined_drain">#REF!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OL">#REF!</definedName>
    <definedName name="upfrontdebt">#REF!</definedName>
    <definedName name="upfrontequity">#REF!</definedName>
    <definedName name="Urban_stretch">#REF!</definedName>
    <definedName name="US">#REF!</definedName>
    <definedName name="US_dollars">#REF!</definedName>
    <definedName name="usd">#REF!</definedName>
    <definedName name="USDRs">#REF!</definedName>
    <definedName name="USDYen">#REF!</definedName>
    <definedName name="use">#REF!</definedName>
    <definedName name="uslab">#REF!</definedName>
    <definedName name="UTE_AGROMAN_ISX">#REF!</definedName>
    <definedName name="UTE_NAVALLANA">#REF!</definedName>
    <definedName name="UTE_SIGMABUS">#REF!</definedName>
    <definedName name="Utility">#REF!</definedName>
    <definedName name="utilitystatus">#REF!</definedName>
    <definedName name="uts">#REF!</definedName>
    <definedName name="utyu">#REF!</definedName>
    <definedName name="uu">#REF!</definedName>
    <definedName name="UU_control" localSheetId="26" hidden="1">{"'August 2000'!$A$1:$J$101"}</definedName>
    <definedName name="UU_control" localSheetId="6" hidden="1">{"'August 2000'!$A$1:$J$101"}</definedName>
    <definedName name="UU_control" localSheetId="5" hidden="1">{"'August 2000'!$A$1:$J$101"}</definedName>
    <definedName name="UU_control" hidden="1">{"'August 2000'!$A$1:$J$101"}</definedName>
    <definedName name="uy" hidden="1">{"form-D1",#N/A,FALSE,"FORM-D1";"form-D1_amt",#N/A,FALSE,"FORM-D1"}</definedName>
    <definedName name="uy_1" localSheetId="26" hidden="1">{"form-D1",#N/A,FALSE,"FORM-D1";"form-D1_amt",#N/A,FALSE,"FORM-D1"}</definedName>
    <definedName name="uy_1" localSheetId="6" hidden="1">{"form-D1",#N/A,FALSE,"FORM-D1";"form-D1_amt",#N/A,FALSE,"FORM-D1"}</definedName>
    <definedName name="uy_1" localSheetId="5" hidden="1">{"form-D1",#N/A,FALSE,"FORM-D1";"form-D1_amt",#N/A,FALSE,"FORM-D1"}</definedName>
    <definedName name="uy_1" hidden="1">{"form-D1",#N/A,FALSE,"FORM-D1";"form-D1_amt",#N/A,FALSE,"FORM-D1"}</definedName>
    <definedName name="uy_2" localSheetId="26" hidden="1">{"form-D1",#N/A,FALSE,"FORM-D1";"form-D1_amt",#N/A,FALSE,"FORM-D1"}</definedName>
    <definedName name="uy_2" localSheetId="6" hidden="1">{"form-D1",#N/A,FALSE,"FORM-D1";"form-D1_amt",#N/A,FALSE,"FORM-D1"}</definedName>
    <definedName name="uy_2" localSheetId="5" hidden="1">{"form-D1",#N/A,FALSE,"FORM-D1";"form-D1_amt",#N/A,FALSE,"FORM-D1"}</definedName>
    <definedName name="uy_2" hidden="1">{"form-D1",#N/A,FALSE,"FORM-D1";"form-D1_amt",#N/A,FALSE,"FORM-D1"}</definedName>
    <definedName name="uy_3" localSheetId="26" hidden="1">{"form-D1",#N/A,FALSE,"FORM-D1";"form-D1_amt",#N/A,FALSE,"FORM-D1"}</definedName>
    <definedName name="uy_3" localSheetId="6" hidden="1">{"form-D1",#N/A,FALSE,"FORM-D1";"form-D1_amt",#N/A,FALSE,"FORM-D1"}</definedName>
    <definedName name="uy_3" localSheetId="5" hidden="1">{"form-D1",#N/A,FALSE,"FORM-D1";"form-D1_amt",#N/A,FALSE,"FORM-D1"}</definedName>
    <definedName name="uy_3" hidden="1">{"form-D1",#N/A,FALSE,"FORM-D1";"form-D1_amt",#N/A,FALSE,"FORM-D1"}</definedName>
    <definedName name="uykldf">#REF!</definedName>
    <definedName name="V">#N/A</definedName>
    <definedName name="va">#REF!</definedName>
    <definedName name="va___0">#REF!</definedName>
    <definedName name="va___13">#REF!</definedName>
    <definedName name="Values_Entered" localSheetId="5">IF([0]!Loan_Amount*[0]!Interest_Rate*[0]!Loan_Years*[0]!Loan_Start&gt;0,1,0)</definedName>
    <definedName name="Values_Entered">IF([0]!Loan_Amount*[0]!Interest_Rate*[0]!Loan_Years*[0]!Loan_Start&gt;0,1,0)</definedName>
    <definedName name="VANDEMATARAM">#REF!</definedName>
    <definedName name="Vasim">#REF!</definedName>
    <definedName name="Vasims1">#REF!</definedName>
    <definedName name="vat">#REF!</definedName>
    <definedName name="vavav">#REF!</definedName>
    <definedName name="VB">#REF!</definedName>
    <definedName name="VD">#REF!</definedName>
    <definedName name="VDEGYJUJ" localSheetId="26" hidden="1">{"form-D1",#N/A,FALSE,"FORM-D1";"form-D1_amt",#N/A,FALSE,"FORM-D1"}</definedName>
    <definedName name="VDEGYJUJ" localSheetId="6" hidden="1">{"form-D1",#N/A,FALSE,"FORM-D1";"form-D1_amt",#N/A,FALSE,"FORM-D1"}</definedName>
    <definedName name="VDEGYJUJ" localSheetId="5" hidden="1">{"form-D1",#N/A,FALSE,"FORM-D1";"form-D1_amt",#N/A,FALSE,"FORM-D1"}</definedName>
    <definedName name="VDEGYJUJ" hidden="1">{"form-D1",#N/A,FALSE,"FORM-D1";"form-D1_amt",#N/A,FALSE,"FORM-D1"}</definedName>
    <definedName name="vehicle">#REF!</definedName>
    <definedName name="vehicles">#REF!</definedName>
    <definedName name="ven">#REF!</definedName>
    <definedName name="Vend">#REF!</definedName>
    <definedName name="venu">150</definedName>
    <definedName name="ver.con">#REF!</definedName>
    <definedName name="vertical">#REF!</definedName>
    <definedName name="vertical_col_and_corner_walls">#REF!</definedName>
    <definedName name="Vf">#REF!</definedName>
    <definedName name="vgd">#REF!</definedName>
    <definedName name="viajy">#REF!</definedName>
    <definedName name="vibrator" localSheetId="26">NA()</definedName>
    <definedName name="vibrator" localSheetId="6">NA()</definedName>
    <definedName name="vibrator" localSheetId="5">NA()</definedName>
    <definedName name="vibrator">#REF!</definedName>
    <definedName name="vibrator_1">"#REF!"</definedName>
    <definedName name="vibrator_12">"$#REF!.#REF!#REF!"</definedName>
    <definedName name="vibrator_7">"#REF!"</definedName>
    <definedName name="vibrator_8">"#REF!"</definedName>
    <definedName name="vibro" localSheetId="26">NA()</definedName>
    <definedName name="vibro" localSheetId="6">NA()</definedName>
    <definedName name="vibro" localSheetId="5">NA()</definedName>
    <definedName name="vibro">#REF!</definedName>
    <definedName name="vibro_1">"#REF!"</definedName>
    <definedName name="vibro_12">"$#REF!.#REF!#REF!"</definedName>
    <definedName name="vibro_7">"#REF!"</definedName>
    <definedName name="vibro_8">"#REF!"</definedName>
    <definedName name="vica">#REF!</definedName>
    <definedName name="VICTORIAN_GRANITES_PRIVATE_LIMITED">#REF!</definedName>
    <definedName name="vijay">#REF!</definedName>
    <definedName name="vika" localSheetId="26" hidden="1">{#N/A,#N/A,FALSE,"VARIATIONS";#N/A,#N/A,FALSE,"BUDGET";#N/A,#N/A,FALSE,"CIVIL QNTY VAR";#N/A,#N/A,FALSE,"SUMMARY";#N/A,#N/A,FALSE,"MATERIAL VAR"}</definedName>
    <definedName name="vika" localSheetId="6" hidden="1">{#N/A,#N/A,FALSE,"VARIATIONS";#N/A,#N/A,FALSE,"BUDGET";#N/A,#N/A,FALSE,"CIVIL QNTY VAR";#N/A,#N/A,FALSE,"SUMMARY";#N/A,#N/A,FALSE,"MATERIAL VAR"}</definedName>
    <definedName name="vika" localSheetId="5" hidden="1">{#N/A,#N/A,FALSE,"VARIATIONS";#N/A,#N/A,FALSE,"BUDGET";#N/A,#N/A,FALSE,"CIVIL QNTY VAR";#N/A,#N/A,FALSE,"SUMMARY";#N/A,#N/A,FALSE,"MATERIAL VAR"}</definedName>
    <definedName name="vika" hidden="1">{#N/A,#N/A,FALSE,"VARIATIONS";#N/A,#N/A,FALSE,"BUDGET";#N/A,#N/A,FALSE,"CIVIL QNTY VAR";#N/A,#N/A,FALSE,"SUMMARY";#N/A,#N/A,FALSE,"MATERIAL VAR"}</definedName>
    <definedName name="VIkas" localSheetId="26" hidden="1">{#N/A,#N/A,FALSE,"VARIATIONS";#N/A,#N/A,FALSE,"BUDGET";#N/A,#N/A,FALSE,"CIVIL QNTY VAR";#N/A,#N/A,FALSE,"SUMMARY";#N/A,#N/A,FALSE,"MATERIAL VAR"}</definedName>
    <definedName name="VIkas" localSheetId="6" hidden="1">{#N/A,#N/A,FALSE,"VARIATIONS";#N/A,#N/A,FALSE,"BUDGET";#N/A,#N/A,FALSE,"CIVIL QNTY VAR";#N/A,#N/A,FALSE,"SUMMARY";#N/A,#N/A,FALSE,"MATERIAL VAR"}</definedName>
    <definedName name="VIkas" localSheetId="5" hidden="1">{#N/A,#N/A,FALSE,"VARIATIONS";#N/A,#N/A,FALSE,"BUDGET";#N/A,#N/A,FALSE,"CIVIL QNTY VAR";#N/A,#N/A,FALSE,"SUMMARY";#N/A,#N/A,FALSE,"MATERIAL VAR"}</definedName>
    <definedName name="VIkas" hidden="1">{#N/A,#N/A,FALSE,"VARIATIONS";#N/A,#N/A,FALSE,"BUDGET";#N/A,#N/A,FALSE,"CIVIL QNTY VAR";#N/A,#N/A,FALSE,"SUMMARY";#N/A,#N/A,FALSE,"MATERIAL VAR"}</definedName>
    <definedName name="vin" localSheetId="26" hidden="1">{"'Sheet1'!$A$4386:$N$4591"}</definedName>
    <definedName name="vin" localSheetId="6" hidden="1">{"'Sheet1'!$A$4386:$N$4591"}</definedName>
    <definedName name="vin" localSheetId="5" hidden="1">{"'Sheet1'!$A$4386:$N$4591"}</definedName>
    <definedName name="vin" hidden="1">{"'Sheet1'!$A$4386:$N$4591"}</definedName>
    <definedName name="vinod" hidden="1">{#N/A,#N/A,FALSE,"MODULE3"}</definedName>
    <definedName name="vinod_1" localSheetId="26" hidden="1">{#N/A,#N/A,FALSE,"MODULE3"}</definedName>
    <definedName name="vinod_1" localSheetId="6" hidden="1">{#N/A,#N/A,FALSE,"MODULE3"}</definedName>
    <definedName name="vinod_1" localSheetId="5" hidden="1">{#N/A,#N/A,FALSE,"MODULE3"}</definedName>
    <definedName name="vinod_1" hidden="1">{#N/A,#N/A,FALSE,"MODULE3"}</definedName>
    <definedName name="vinod_2" localSheetId="26" hidden="1">{#N/A,#N/A,FALSE,"MODULE3"}</definedName>
    <definedName name="vinod_2" localSheetId="6" hidden="1">{#N/A,#N/A,FALSE,"MODULE3"}</definedName>
    <definedName name="vinod_2" localSheetId="5" hidden="1">{#N/A,#N/A,FALSE,"MODULE3"}</definedName>
    <definedName name="vinod_2" hidden="1">{#N/A,#N/A,FALSE,"MODULE3"}</definedName>
    <definedName name="vinod_3" localSheetId="26" hidden="1">{#N/A,#N/A,FALSE,"MODULE3"}</definedName>
    <definedName name="vinod_3" localSheetId="6" hidden="1">{#N/A,#N/A,FALSE,"MODULE3"}</definedName>
    <definedName name="vinod_3" localSheetId="5" hidden="1">{#N/A,#N/A,FALSE,"MODULE3"}</definedName>
    <definedName name="vinod_3" hidden="1">{#N/A,#N/A,FALSE,"MODULE3"}</definedName>
    <definedName name="vishnu"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jr">#REF!</definedName>
    <definedName name="vk">#REF!</definedName>
    <definedName name="Vname">#REF!</definedName>
    <definedName name="VNRIVNIRENVFERNVFIRE">#REF!</definedName>
    <definedName name="vonnector1">#REF!</definedName>
    <definedName name="vpn">#REF!</definedName>
    <definedName name="VR10T">#REF!</definedName>
    <definedName name="vroller">#REF!</definedName>
    <definedName name="vroller_1">"#REF!"</definedName>
    <definedName name="vroller_24">NA()</definedName>
    <definedName name="vroller_7">NA()</definedName>
    <definedName name="vroller_8">"#REF!"</definedName>
    <definedName name="vsa_entry">#REF!</definedName>
    <definedName name="vsasgfsghxas" hidden="1">{#N/A,#N/A,FALSE,"consu_cover";#N/A,#N/A,FALSE,"consu_strategy";#N/A,#N/A,FALSE,"consu_flow";#N/A,#N/A,FALSE,"Summary_reqmt";#N/A,#N/A,FALSE,"field_ppg";#N/A,#N/A,FALSE,"ppg_shop";#N/A,#N/A,FALSE,"strl";#N/A,#N/A,FALSE,"tankages";#N/A,#N/A,FALSE,"gases"}</definedName>
    <definedName name="Vsigma">#REF!</definedName>
    <definedName name="vu_bfr_option">#REF!</definedName>
    <definedName name="VUP">#REF!</definedName>
    <definedName name="VUPandFlyover">#REF!</definedName>
    <definedName name="VUTP">#REF!</definedName>
    <definedName name="vv">#REF!</definedName>
    <definedName name="vvj">#REF!</definedName>
    <definedName name="vvsd">#REF!</definedName>
    <definedName name="vvv">#REF!</definedName>
    <definedName name="vw">#REF!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vzc">#REF!</definedName>
    <definedName name="w" hidden="1">{"'Bill No. 7'!$A$1:$G$32"}</definedName>
    <definedName name="w1_w2">#REF!</definedName>
    <definedName name="WA">#REF!</definedName>
    <definedName name="wabut">#REF!</definedName>
    <definedName name="wac">#REF!</definedName>
    <definedName name="Wacc">#REF!</definedName>
    <definedName name="wadb">#REF!</definedName>
    <definedName name="WAG">#REF!</definedName>
    <definedName name="Waiting">"Picture 1"</definedName>
    <definedName name="wal">#REF!</definedName>
    <definedName name="wallht">#REF!</definedName>
    <definedName name="wallthk">#REF!</definedName>
    <definedName name="warntriang900">#REF!</definedName>
    <definedName name="wasa">#REF!</definedName>
    <definedName name="wasw">#REF!</definedName>
    <definedName name="Water">#REF!</definedName>
    <definedName name="WATER_CHARGES">#REF!</definedName>
    <definedName name="WATER_CHARGES_17">#REF!</definedName>
    <definedName name="water_funds" localSheetId="26" hidden="1">{"'Sheet1'!$A$4386:$N$4591"}</definedName>
    <definedName name="water_funds" localSheetId="6" hidden="1">{"'Sheet1'!$A$4386:$N$4591"}</definedName>
    <definedName name="water_funds" localSheetId="5" hidden="1">{"'Sheet1'!$A$4386:$N$4591"}</definedName>
    <definedName name="water_funds" hidden="1">{"'Sheet1'!$A$4386:$N$4591"}</definedName>
    <definedName name="waterproofing">#REF!</definedName>
    <definedName name="waterproofing_17">#REF!</definedName>
    <definedName name="watertank">#REF!</definedName>
    <definedName name="watertank_1">"#REF!"</definedName>
    <definedName name="watertank_12">"$#REF!.#REF!#REF!"</definedName>
    <definedName name="watertank_7">"#REF!"</definedName>
    <definedName name="watertank_8">"#REF!"</definedName>
    <definedName name="watertanker">#REF!</definedName>
    <definedName name="watertanker_1">"#REF!"</definedName>
    <definedName name="watertanker_12">"$#REF!.#REF!#REF!"</definedName>
    <definedName name="watertanker_7">"#REF!"</definedName>
    <definedName name="watertanker_8">"#REF!"</definedName>
    <definedName name="Wayside">#REF!</definedName>
    <definedName name="WB">#REF!</definedName>
    <definedName name="WB1___0">#REF!</definedName>
    <definedName name="WB2___0">#REF!</definedName>
    <definedName name="wbl">#REF!</definedName>
    <definedName name="wbm">#REF!</definedName>
    <definedName name="wbmg1">#REF!</definedName>
    <definedName name="wbmg2">#REF!</definedName>
    <definedName name="wbmg3">#REF!</definedName>
    <definedName name="wbmpcc">#REF!</definedName>
    <definedName name="wbowser" localSheetId="26">#REF!</definedName>
    <definedName name="wbowser" localSheetId="6">#REF!</definedName>
    <definedName name="wbowser" localSheetId="5">#REF!</definedName>
    <definedName name="wbowser">[11]Machinery!#REF!</definedName>
    <definedName name="WC">#REF!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L">#REF!</definedName>
    <definedName name="wcon">#REF!</definedName>
    <definedName name="WCS">#REF!</definedName>
    <definedName name="wct">#REF!</definedName>
    <definedName name="wcth">#REF!</definedName>
    <definedName name="wcthd">#REF!</definedName>
    <definedName name="wcthd_17">#REF!</definedName>
    <definedName name="wcthk">#REF!</definedName>
    <definedName name="wctl">#REF!</definedName>
    <definedName name="wd" localSheetId="26" hidden="1">{#N/A,#N/A,FALSE,"VARIATIONS";#N/A,#N/A,FALSE,"BUDGET";#N/A,#N/A,FALSE,"CIVIL QNTY VAR";#N/A,#N/A,FALSE,"SUMMARY";#N/A,#N/A,FALSE,"MATERIAL VAR"}</definedName>
    <definedName name="wd" localSheetId="6" hidden="1">{#N/A,#N/A,FALSE,"VARIATIONS";#N/A,#N/A,FALSE,"BUDGET";#N/A,#N/A,FALSE,"CIVIL QNTY VAR";#N/A,#N/A,FALSE,"SUMMARY";#N/A,#N/A,FALSE,"MATERIAL VAR"}</definedName>
    <definedName name="wd" localSheetId="5" hidden="1">{#N/A,#N/A,FALSE,"VARIATIONS";#N/A,#N/A,FALSE,"BUDGET";#N/A,#N/A,FALSE,"CIVIL QNTY VAR";#N/A,#N/A,FALSE,"SUMMARY";#N/A,#N/A,FALSE,"MATERIAL VAR"}</definedName>
    <definedName name="wd" hidden="1">{#N/A,#N/A,FALSE,"VARIATIONS";#N/A,#N/A,FALSE,"BUDGET";#N/A,#N/A,FALSE,"CIVIL QNTY VAR";#N/A,#N/A,FALSE,"SUMMARY";#N/A,#N/A,FALSE,"MATERIAL VAR"}</definedName>
    <definedName name="we">#REF!</definedName>
    <definedName name="we_1" localSheetId="26" hidden="1">{"form-D1",#N/A,FALSE,"FORM-D1";"form-D1_amt",#N/A,FALSE,"FORM-D1"}</definedName>
    <definedName name="we_1" localSheetId="6" hidden="1">{"form-D1",#N/A,FALSE,"FORM-D1";"form-D1_amt",#N/A,FALSE,"FORM-D1"}</definedName>
    <definedName name="we_1" localSheetId="5" hidden="1">{"form-D1",#N/A,FALSE,"FORM-D1";"form-D1_amt",#N/A,FALSE,"FORM-D1"}</definedName>
    <definedName name="we_1" hidden="1">{"form-D1",#N/A,FALSE,"FORM-D1";"form-D1_amt",#N/A,FALSE,"FORM-D1"}</definedName>
    <definedName name="we_2" localSheetId="26" hidden="1">{"form-D1",#N/A,FALSE,"FORM-D1";"form-D1_amt",#N/A,FALSE,"FORM-D1"}</definedName>
    <definedName name="we_2" localSheetId="6" hidden="1">{"form-D1",#N/A,FALSE,"FORM-D1";"form-D1_amt",#N/A,FALSE,"FORM-D1"}</definedName>
    <definedName name="we_2" localSheetId="5" hidden="1">{"form-D1",#N/A,FALSE,"FORM-D1";"form-D1_amt",#N/A,FALSE,"FORM-D1"}</definedName>
    <definedName name="we_2" hidden="1">{"form-D1",#N/A,FALSE,"FORM-D1";"form-D1_amt",#N/A,FALSE,"FORM-D1"}</definedName>
    <definedName name="we_3" localSheetId="26" hidden="1">{"form-D1",#N/A,FALSE,"FORM-D1";"form-D1_amt",#N/A,FALSE,"FORM-D1"}</definedName>
    <definedName name="we_3" localSheetId="6" hidden="1">{"form-D1",#N/A,FALSE,"FORM-D1";"form-D1_amt",#N/A,FALSE,"FORM-D1"}</definedName>
    <definedName name="we_3" localSheetId="5" hidden="1">{"form-D1",#N/A,FALSE,"FORM-D1";"form-D1_amt",#N/A,FALSE,"FORM-D1"}</definedName>
    <definedName name="we_3" hidden="1">{"form-D1",#N/A,FALSE,"FORM-D1";"form-D1_amt",#N/A,FALSE,"FORM-D1"}</definedName>
    <definedName name="wearcoatm30">#REF!</definedName>
    <definedName name="wearing">#REF!</definedName>
    <definedName name="wearing_coat_thk">"$#REF!.$#REF!$52"</definedName>
    <definedName name="wearingcoatdism">#REF!</definedName>
    <definedName name="wearingcoatnh">#REF!</definedName>
    <definedName name="wearingcourse">NA()</definedName>
    <definedName name="wearingcourse_1">"#REF!"</definedName>
    <definedName name="wearingcourse_12">"$#REF!.#REF!#REF!"</definedName>
    <definedName name="wearingcourse_7">"#REF!"</definedName>
    <definedName name="wearingcourse_8">"#REF!"</definedName>
    <definedName name="web_end">#REF!</definedName>
    <definedName name="web_mid">#REF!</definedName>
    <definedName name="web_thic">#REF!</definedName>
    <definedName name="wed" hidden="1">{"'Typical Costs Estimates'!$C$158:$H$161"}</definedName>
    <definedName name="weep">#REF!</definedName>
    <definedName name="Weep_SLC">#REF!</definedName>
    <definedName name="weepbnh">#REF!</definedName>
    <definedName name="weephole">#REF!</definedName>
    <definedName name="weepholeconcretebridge">#REF!</definedName>
    <definedName name="weepholes">NA()</definedName>
    <definedName name="weepholes_1">"#REF!"</definedName>
    <definedName name="weepholes_12">"$#REF!.#REF!#REF!"</definedName>
    <definedName name="weepholes_7">"#REF!"</definedName>
    <definedName name="weepholes_8">"#REF!"</definedName>
    <definedName name="weepholestone">#REF!</definedName>
    <definedName name="weeppcc">#REF!</definedName>
    <definedName name="weeps">#REF!</definedName>
    <definedName name="wefwf" hidden="1">{"'자리배치도'!$AG$1:$CI$28"}</definedName>
    <definedName name="WEIGHT">#REF!</definedName>
    <definedName name="WEIGHT_OF_HAMMER">#REF!</definedName>
    <definedName name="Welder" localSheetId="26">NA()</definedName>
    <definedName name="Welder" localSheetId="6">NA()</definedName>
    <definedName name="Welder" localSheetId="5">NA()</definedName>
    <definedName name="Welder">#REF!</definedName>
    <definedName name="Welder_1">"#REF!"</definedName>
    <definedName name="Welder_12">"$#REF!.#REF!#REF!"</definedName>
    <definedName name="Welder_7">"#REF!"</definedName>
    <definedName name="Welder_8">"#REF!"</definedName>
    <definedName name="welderhelper" localSheetId="26">NA()</definedName>
    <definedName name="welderhelper" localSheetId="6">NA()</definedName>
    <definedName name="welderhelper" localSheetId="5">NA()</definedName>
    <definedName name="welderhelper">#REF!</definedName>
    <definedName name="welderhelper_1">"#REF!"</definedName>
    <definedName name="welderhelper_12">"$#REF!.#REF!#REF!"</definedName>
    <definedName name="well_D">#REF!</definedName>
    <definedName name="well_h">#REF!</definedName>
    <definedName name="Wellsinker">#REF!</definedName>
    <definedName name="wep">#REF!</definedName>
    <definedName name="wer" hidden="1">{"form-D1",#N/A,FALSE,"FORM-D1";"form-D1_amt",#N/A,FALSE,"FORM-D1"}</definedName>
    <definedName name="wer_1" localSheetId="26" hidden="1">{"form-D1",#N/A,FALSE,"FORM-D1";"form-D1_amt",#N/A,FALSE,"FORM-D1"}</definedName>
    <definedName name="wer_1" localSheetId="6" hidden="1">{"form-D1",#N/A,FALSE,"FORM-D1";"form-D1_amt",#N/A,FALSE,"FORM-D1"}</definedName>
    <definedName name="wer_1" localSheetId="5" hidden="1">{"form-D1",#N/A,FALSE,"FORM-D1";"form-D1_amt",#N/A,FALSE,"FORM-D1"}</definedName>
    <definedName name="wer_1" hidden="1">{"form-D1",#N/A,FALSE,"FORM-D1";"form-D1_amt",#N/A,FALSE,"FORM-D1"}</definedName>
    <definedName name="wer_2" localSheetId="26" hidden="1">{"form-D1",#N/A,FALSE,"FORM-D1";"form-D1_amt",#N/A,FALSE,"FORM-D1"}</definedName>
    <definedName name="wer_2" localSheetId="6" hidden="1">{"form-D1",#N/A,FALSE,"FORM-D1";"form-D1_amt",#N/A,FALSE,"FORM-D1"}</definedName>
    <definedName name="wer_2" localSheetId="5" hidden="1">{"form-D1",#N/A,FALSE,"FORM-D1";"form-D1_amt",#N/A,FALSE,"FORM-D1"}</definedName>
    <definedName name="wer_2" hidden="1">{"form-D1",#N/A,FALSE,"FORM-D1";"form-D1_amt",#N/A,FALSE,"FORM-D1"}</definedName>
    <definedName name="wer_3" localSheetId="26" hidden="1">{"form-D1",#N/A,FALSE,"FORM-D1";"form-D1_amt",#N/A,FALSE,"FORM-D1"}</definedName>
    <definedName name="wer_3" localSheetId="6" hidden="1">{"form-D1",#N/A,FALSE,"FORM-D1";"form-D1_amt",#N/A,FALSE,"FORM-D1"}</definedName>
    <definedName name="wer_3" localSheetId="5" hidden="1">{"form-D1",#N/A,FALSE,"FORM-D1";"form-D1_amt",#N/A,FALSE,"FORM-D1"}</definedName>
    <definedName name="wer_3" hidden="1">{"form-D1",#N/A,FALSE,"FORM-D1";"form-D1_amt",#N/A,FALSE,"FORM-D1"}</definedName>
    <definedName name="wetg" hidden="1">{"form-D1",#N/A,FALSE,"FORM-D1";"form-D1_amt",#N/A,FALSE,"FORM-D1"}</definedName>
    <definedName name="wetg_1" localSheetId="26" hidden="1">{"form-D1",#N/A,FALSE,"FORM-D1";"form-D1_amt",#N/A,FALSE,"FORM-D1"}</definedName>
    <definedName name="wetg_1" localSheetId="6" hidden="1">{"form-D1",#N/A,FALSE,"FORM-D1";"form-D1_amt",#N/A,FALSE,"FORM-D1"}</definedName>
    <definedName name="wetg_1" localSheetId="5" hidden="1">{"form-D1",#N/A,FALSE,"FORM-D1";"form-D1_amt",#N/A,FALSE,"FORM-D1"}</definedName>
    <definedName name="wetg_1" hidden="1">{"form-D1",#N/A,FALSE,"FORM-D1";"form-D1_amt",#N/A,FALSE,"FORM-D1"}</definedName>
    <definedName name="wetg_2" localSheetId="26" hidden="1">{"form-D1",#N/A,FALSE,"FORM-D1";"form-D1_amt",#N/A,FALSE,"FORM-D1"}</definedName>
    <definedName name="wetg_2" localSheetId="6" hidden="1">{"form-D1",#N/A,FALSE,"FORM-D1";"form-D1_amt",#N/A,FALSE,"FORM-D1"}</definedName>
    <definedName name="wetg_2" localSheetId="5" hidden="1">{"form-D1",#N/A,FALSE,"FORM-D1";"form-D1_amt",#N/A,FALSE,"FORM-D1"}</definedName>
    <definedName name="wetg_2" hidden="1">{"form-D1",#N/A,FALSE,"FORM-D1";"form-D1_amt",#N/A,FALSE,"FORM-D1"}</definedName>
    <definedName name="wetg_3" localSheetId="26" hidden="1">{"form-D1",#N/A,FALSE,"FORM-D1";"form-D1_amt",#N/A,FALSE,"FORM-D1"}</definedName>
    <definedName name="wetg_3" localSheetId="6" hidden="1">{"form-D1",#N/A,FALSE,"FORM-D1";"form-D1_amt",#N/A,FALSE,"FORM-D1"}</definedName>
    <definedName name="wetg_3" localSheetId="5" hidden="1">{"form-D1",#N/A,FALSE,"FORM-D1";"form-D1_amt",#N/A,FALSE,"FORM-D1"}</definedName>
    <definedName name="wetg_3" hidden="1">{"form-D1",#N/A,FALSE,"FORM-D1";"form-D1_amt",#N/A,FALSE,"FORM-D1"}</definedName>
    <definedName name="wetmixmacadam">#REF!</definedName>
    <definedName name="wetrmixmacadam">#REF!</definedName>
    <definedName name="WF" localSheetId="26">#REF!</definedName>
    <definedName name="WF" localSheetId="6">#REF!</definedName>
    <definedName name="WF" localSheetId="5">#REF!</definedName>
    <definedName name="wf" hidden="1">{"Execavation",#N/A,FALSE,"furniture (employer)"}</definedName>
    <definedName name="WH">#REF!</definedName>
    <definedName name="whacb">#REF!</definedName>
    <definedName name="what" hidden="1">{"'Bill No. 7'!$A$1:$G$32"}</definedName>
    <definedName name="when" localSheetId="26" hidden="1">{#N/A,#N/A,FALSE,"VARIATIONS";#N/A,#N/A,FALSE,"BUDGET";#N/A,#N/A,FALSE,"CIVIL QNTY VAR";#N/A,#N/A,FALSE,"SUMMARY";#N/A,#N/A,FALSE,"MATERIAL VAR"}</definedName>
    <definedName name="when" localSheetId="6" hidden="1">{#N/A,#N/A,FALSE,"VARIATIONS";#N/A,#N/A,FALSE,"BUDGET";#N/A,#N/A,FALSE,"CIVIL QNTY VAR";#N/A,#N/A,FALSE,"SUMMARY";#N/A,#N/A,FALSE,"MATERIAL VAR"}</definedName>
    <definedName name="when" localSheetId="5" hidden="1">{#N/A,#N/A,FALSE,"VARIATIONS";#N/A,#N/A,FALSE,"BUDGET";#N/A,#N/A,FALSE,"CIVIL QNTY VAR";#N/A,#N/A,FALSE,"SUMMARY";#N/A,#N/A,FALSE,"MATERIAL VAR"}</definedName>
    <definedName name="when" hidden="1">{#N/A,#N/A,FALSE,"VARIATIONS";#N/A,#N/A,FALSE,"BUDGET";#N/A,#N/A,FALSE,"CIVIL QNTY VAR";#N/A,#N/A,FALSE,"SUMMARY";#N/A,#N/A,FALSE,"MATERIAL VAR"}</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ening">#REF!</definedName>
    <definedName name="widening4">#REF!</definedName>
    <definedName name="width">#REF!</definedName>
    <definedName name="width_foud.">#REF!</definedName>
    <definedName name="wip" localSheetId="5">{"'Sheet1'!$A$4386:$N$4591"}</definedName>
    <definedName name="wip">{"'Sheet1'!$A$4386:$N$4591"}</definedName>
    <definedName name="wipn" localSheetId="5">{"'Sheet1'!$A$4386:$N$4591"}</definedName>
    <definedName name="wipn">{"'Sheet1'!$A$4386:$N$4591"}</definedName>
    <definedName name="WIRE_GLASS">NA()</definedName>
    <definedName name="WIRE_GLASS_1">"#REF!"</definedName>
    <definedName name="WIRE_GLASS_12">"$#REF!.#REF!#REF!"</definedName>
    <definedName name="Wit">#REF!</definedName>
    <definedName name="withoutstr">#REF!</definedName>
    <definedName name="withstr">#REF!</definedName>
    <definedName name="WK">#REF!</definedName>
    <definedName name="WKCN_ativa_filial">-1847001075</definedName>
    <definedName name="WKCN_ativa_historico">2022047758</definedName>
    <definedName name="WKCN_cadastro">-1639972864</definedName>
    <definedName name="WKCN_creditos">-1278541819</definedName>
    <definedName name="WKCN_data_final">-74252278</definedName>
    <definedName name="WKCN_data_inicial">-1246822391</definedName>
    <definedName name="WKCN_datas">1007943681</definedName>
    <definedName name="WKCN_debitos">-276692988</definedName>
    <definedName name="WKCN_desativa_historico">-1453260785</definedName>
    <definedName name="WKCN_local_empresa">1381367819</definedName>
    <definedName name="WKCN_movimento">-2013724666</definedName>
    <definedName name="WKCN_nome_conta">-1528037368</definedName>
    <definedName name="WKCN_saldo">-1180368893</definedName>
    <definedName name="WKCN_saldo_anterior">1658257415</definedName>
    <definedName name="WKCN_valor">-1289420798</definedName>
    <definedName name="WKCN_valor_orcamento">1603403792</definedName>
    <definedName name="WKCN_valor_vinculado">1838153740</definedName>
    <definedName name="WKD">#REF!</definedName>
    <definedName name="Wkerb">#REF!</definedName>
    <definedName name="wkwo">#REF!</definedName>
    <definedName name="WL">#REF!</definedName>
    <definedName name="WLP">#REF!</definedName>
    <definedName name="WMM">#REF!</definedName>
    <definedName name="WMM." hidden="1">{"form-D1",#N/A,FALSE,"FORM-D1";"form-D1_amt",#N/A,FALSE,"FORM-D1"}</definedName>
    <definedName name="WMM_1">"#REF!"</definedName>
    <definedName name="WMM_10">#REF!</definedName>
    <definedName name="WMM_11">#REF!</definedName>
    <definedName name="WMM_12">"$#REF!.#REF!#REF!"</definedName>
    <definedName name="WMM_13">#REF!</definedName>
    <definedName name="WMM_2">#REF!</definedName>
    <definedName name="WMM_3">#REF!</definedName>
    <definedName name="WMM_4">#REF!</definedName>
    <definedName name="wmm_5">#REF!</definedName>
    <definedName name="WMM_6">#REF!</definedName>
    <definedName name="Wmm_7">#REF!</definedName>
    <definedName name="WMM_8">#REF!</definedName>
    <definedName name="WMM_9">#REF!</definedName>
    <definedName name="WMM_App_Area">#REF!</definedName>
    <definedName name="WMM_App_Thk">#REF!</definedName>
    <definedName name="WMM_App_Wid">#REF!</definedName>
    <definedName name="WMM_Area">#REF!</definedName>
    <definedName name="WMM_MCW">#REF!</definedName>
    <definedName name="WMM_SR">#REF!</definedName>
    <definedName name="WMM_Thk">#REF!</definedName>
    <definedName name="WMM_Wid">#REF!</definedName>
    <definedName name="wmm1.16">#REF!</definedName>
    <definedName name="wmm1.17">#REF!</definedName>
    <definedName name="wmm1.19">#REF!</definedName>
    <definedName name="wmm1.20">#REF!</definedName>
    <definedName name="wmm1.6">#REF!</definedName>
    <definedName name="wmm1.8">#REF!</definedName>
    <definedName name="wmm2.16">#REF!</definedName>
    <definedName name="wmm2.17">#REF!</definedName>
    <definedName name="wmm2.19">#REF!</definedName>
    <definedName name="wmm2.20">#REF!</definedName>
    <definedName name="wmm2.6">#REF!</definedName>
    <definedName name="wmm2.8">#REF!</definedName>
    <definedName name="wmm3.16">#REF!</definedName>
    <definedName name="wmm3.17">#REF!</definedName>
    <definedName name="wmm3.19">#REF!</definedName>
    <definedName name="wmm3.20">#REF!</definedName>
    <definedName name="wmm3.6">#REF!</definedName>
    <definedName name="wmm3.8">#REF!</definedName>
    <definedName name="wmm4.16">#REF!</definedName>
    <definedName name="wmm4.17">#REF!</definedName>
    <definedName name="wmm4.19">#REF!</definedName>
    <definedName name="wmm4.20">#REF!</definedName>
    <definedName name="wmm4.6">#REF!</definedName>
    <definedName name="wmm4.8">#REF!</definedName>
    <definedName name="WMM4Lane1st" comment="4 Lane">#REF!*0.72+#REF!*0.28</definedName>
    <definedName name="WMM4Lane2nd" comment="4lane">#REF!*0.72+#REF!*0.28</definedName>
    <definedName name="WMM6LANE1st">#REF!*0.7+#REF!*0.3</definedName>
    <definedName name="WMM6LANETOP">#REF!*0.7+#REF!*0.3</definedName>
    <definedName name="wmmatplant">#REF!</definedName>
    <definedName name="wmmave">#REF!</definedName>
    <definedName name="WmmLead">#REF!</definedName>
    <definedName name="wmmnhwithlead">#REF!</definedName>
    <definedName name="wmmp">#REF!</definedName>
    <definedName name="wmmp_1">"#REF!"</definedName>
    <definedName name="wmmp_24">NA()</definedName>
    <definedName name="wmmp_7">NA()</definedName>
    <definedName name="wmmpcc">#REF!</definedName>
    <definedName name="wmmpccwithlead">#REF!</definedName>
    <definedName name="wmmplant" localSheetId="26">NA()</definedName>
    <definedName name="wmmplant" localSheetId="6">NA()</definedName>
    <definedName name="wmmplant" localSheetId="5">NA()</definedName>
    <definedName name="wmmplant">#REF!</definedName>
    <definedName name="wmmplant_1">"#REF!"</definedName>
    <definedName name="wmmplant_12">"$#REF!.#REF!#REF!"</definedName>
    <definedName name="wmmplantrate">#REF!</definedName>
    <definedName name="WMMSR">#REF!</definedName>
    <definedName name="WMMSR_1">#REF!</definedName>
    <definedName name="WMMSR_4">#REF!</definedName>
    <definedName name="WMMSR_5">#REF!</definedName>
    <definedName name="WMMSR_6">#REF!</definedName>
    <definedName name="WMP60T">NA()</definedName>
    <definedName name="WN">#REF!</definedName>
    <definedName name="WOODWORK">#REF!</definedName>
    <definedName name="word">#REF!</definedName>
    <definedName name="words">#REF!</definedName>
    <definedName name="Workfront">#REF!</definedName>
    <definedName name="workp">#REF!</definedName>
    <definedName name="Works">#REF!</definedName>
    <definedName name="Workwise_Pargi">#REF!</definedName>
    <definedName name="woven">#REF!</definedName>
    <definedName name="WP">#REF!</definedName>
    <definedName name="WPC">NA()</definedName>
    <definedName name="WPC_1">"#REF!"</definedName>
    <definedName name="WPC_12">"$#REF!.#REF!#REF!"</definedName>
    <definedName name="WPC_7">"#REF!"</definedName>
    <definedName name="WPC_8">"#REF!"</definedName>
    <definedName name="WPI">#REF!</definedName>
    <definedName name="Wq">#REF!</definedName>
    <definedName name="wqqwq">#REF!</definedName>
    <definedName name="wqr" hidden="1">{"form-D1",#N/A,FALSE,"FORM-D1";"form-D1_amt",#N/A,FALSE,"FORM-D1"}</definedName>
    <definedName name="wr" hidden="1">{#N/A,#N/A,FALSE,"COVER1.XLS ";#N/A,#N/A,FALSE,"RACT1.XLS";#N/A,#N/A,FALSE,"RACT2.XLS";#N/A,#N/A,FALSE,"ECCMP";#N/A,#N/A,FALSE,"WELDER.XLS"}</definedName>
    <definedName name="Wrail">#REF!</definedName>
    <definedName name="wrail1">#REF!</definedName>
    <definedName name="WREF"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gfdttjjj">"'file:///C:/Documents%20and%20Settings/viral.soni/Desktop/Sanghi/Sanghi%20quotes%20&amp;%20policies/Insurance%20Policies%20Sanghi.xls'#$KSPL.$A$1"</definedName>
    <definedName name="WRI" localSheetId="26" hidden="1">{#N/A,#N/A,FALSE,"COMP"}</definedName>
    <definedName name="WRI" localSheetId="6" hidden="1">{#N/A,#N/A,FALSE,"COMP"}</definedName>
    <definedName name="WRI" localSheetId="5" hidden="1">{#N/A,#N/A,FALSE,"COMP"}</definedName>
    <definedName name="WRI" hidden="1">{#N/A,#N/A,FALSE,"COMP"}</definedName>
    <definedName name="WRITE" hidden="1">{#N/A,#N/A,FALSE,"CCTV"}</definedName>
    <definedName name="WRN" hidden="1">{#N/A,#N/A,FALSE,"CCTV"}</definedName>
    <definedName name="wrn.1." hidden="1">{#N/A,#N/A,FALSE,"17MAY";#N/A,#N/A,FALSE,"24MAY"}</definedName>
    <definedName name="wrn.123." hidden="1">{#N/A,#N/A,FALSE,"Sheet1";#N/A,#N/A,FALSE,"Sheet1";#N/A,#N/A,FALSE,"Sheet1";#N/A,#N/A,FALSE,"Sheet1"}</definedName>
    <definedName name="wrn.2.2" hidden="1">{#N/A,#N/A,FALSE,"17MAY";#N/A,#N/A,FALSE,"24MAY"}</definedName>
    <definedName name="wrn.abc." hidden="1">{"Execavation",#N/A,FALSE,"furniture (employer)"}</definedName>
    <definedName name="WRN.ABL." hidden="1">{"Execavation",#N/A,FALSE,"furniture (employer)"}</definedName>
    <definedName name="wrn.Aging._.and._.Trend._.Analysis." hidden="1">{#N/A,#N/A,FALSE,"Aging Summary";#N/A,#N/A,FALSE,"Ratio Analysis";#N/A,#N/A,FALSE,"Test 120 Day Accts";#N/A,#N/A,FALSE,"Tickmarks"}</definedName>
    <definedName name="wrn.al." localSheetId="26"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 localSheetId="6"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 localSheetId="5"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sdasddasd." hidden="1">{#N/A,#N/A,FALSE,"steel summary";#N/A,#N/A,FALSE,"steel summary"}</definedName>
    <definedName name="wrn.BM." hidden="1">{#N/A,#N/A,FALSE,"CCTV"}</definedName>
    <definedName name="wrn.budget." hidden="1">{"form-D1",#N/A,FALSE,"FORM-D1";"form-D1_amt",#N/A,FALSE,"FORM-D1"}</definedName>
    <definedName name="wrn.budget._1" hidden="1">{"form-D1",#N/A,FALSE,"FORM-D1";"form-D1_amt",#N/A,FALSE,"FORM-D1"}</definedName>
    <definedName name="wrn.budget._2" hidden="1">{"form-D1",#N/A,FALSE,"FORM-D1";"form-D1_amt",#N/A,FALSE,"FORM-D1"}</definedName>
    <definedName name="wrn.budget._3" hidden="1">{"form-D1",#N/A,FALSE,"FORM-D1";"form-D1_amt",#N/A,FALSE,"FORM-D1"}</definedName>
    <definedName name="wrn.Cable._.Profile." hidden="1">{#N/A,#N/A,TRUE,"Cable 1"}</definedName>
    <definedName name="wrn.CASH._.FLOW." hidden="1">{"CASH FLOW",#N/A,FALSE,"A"}</definedName>
    <definedName name="wrn.Complete._.Report." localSheetId="26"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6"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5"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26"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6"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5"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umable." hidden="1">{#N/A,#N/A,FALSE,"consu_cover";#N/A,#N/A,FALSE,"consu_strategy";#N/A,#N/A,FALSE,"consu_flow";#N/A,#N/A,FALSE,"Summary_reqmt";#N/A,#N/A,FALSE,"field_ppg";#N/A,#N/A,FALSE,"ppg_shop";#N/A,#N/A,FALSE,"strl";#N/A,#N/A,FALSE,"tankages";#N/A,#N/A,FALSE,"gases"}</definedName>
    <definedName name="wrn.Daily._.Survey._.Report." localSheetId="26" hidden="1">{"Daily Survey Report",#N/A,FALSE,"Daily"}</definedName>
    <definedName name="wrn.Daily._.Survey._.Report." localSheetId="6" hidden="1">{"Daily Survey Report",#N/A,FALSE,"Daily"}</definedName>
    <definedName name="wrn.Daily._.Survey._.Report." localSheetId="5" hidden="1">{"Daily Survey Report",#N/A,FALSE,"Daily"}</definedName>
    <definedName name="wrn.Daily._.Survey._.Report." hidden="1">{"Daily Survey Report",#N/A,FALSE,"Daily"}</definedName>
    <definedName name="wrn.datapak." localSheetId="26" hidden="1">{#N/A,#N/A,FALSE,"Status of Projects";#N/A,#N/A,FALSE,"CEA-TEC";#N/A,#N/A,FALSE,"U-Constr.";#N/A,#N/A,FALSE,"summary";#N/A,#N/A,FALSE,"PPP-3 yrs"}</definedName>
    <definedName name="wrn.datapak." localSheetId="6" hidden="1">{#N/A,#N/A,FALSE,"Status of Projects";#N/A,#N/A,FALSE,"CEA-TEC";#N/A,#N/A,FALSE,"U-Constr.";#N/A,#N/A,FALSE,"summary";#N/A,#N/A,FALSE,"PPP-3 yrs"}</definedName>
    <definedName name="wrn.datapak." localSheetId="5" hidden="1">{#N/A,#N/A,FALSE,"Status of Projects";#N/A,#N/A,FALSE,"CEA-TEC";#N/A,#N/A,FALSE,"U-Constr.";#N/A,#N/A,FALSE,"summary";#N/A,#N/A,FALSE,"PPP-3 yrs"}</definedName>
    <definedName name="wrn.datapak." hidden="1">{#N/A,#N/A,FALSE,"Status of Projects";#N/A,#N/A,FALSE,"CEA-TEC";#N/A,#N/A,FALSE,"U-Constr.";#N/A,#N/A,FALSE,"summary";#N/A,#N/A,FALSE,"PPP-3 yrs"}</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localSheetId="2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localSheetId="6"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localSheetId="5"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localSheetId="2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localSheetId="6"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localSheetId="5"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ff." hidden="1">{#N/A,#N/A,FALSE,"mono_axial";#N/A,#N/A,FALSE,"Mz"}</definedName>
    <definedName name="wrn.FORM1." hidden="1">{#N/A,#N/A,FALSE,"COMP"}</definedName>
    <definedName name="wrn.FTS." hidden="1">{"FTS",#N/A,FALSE,"E"}</definedName>
    <definedName name="wrn.FTS._.PLANT._.BREAKUP." hidden="1">{"PLANT BREAKUP",#N/A,FALSE,"E"}</definedName>
    <definedName name="wrn.Full._.Financials." localSheetId="26" hidden="1">{#N/A,#N/A,TRUE,"Financials";#N/A,#N/A,TRUE,"Operating Statistics";#N/A,#N/A,TRUE,"Capex &amp; Depreciation";#N/A,#N/A,TRUE,"Debt"}</definedName>
    <definedName name="wrn.Full._.Financials." localSheetId="6" hidden="1">{#N/A,#N/A,TRUE,"Financials";#N/A,#N/A,TRUE,"Operating Statistics";#N/A,#N/A,TRUE,"Capex &amp; Depreciation";#N/A,#N/A,TRUE,"Debt"}</definedName>
    <definedName name="wrn.Full._.Financials." localSheetId="5" hidden="1">{#N/A,#N/A,TRUE,"Financials";#N/A,#N/A,TRUE,"Operating Statistics";#N/A,#N/A,TRUE,"Capex &amp; Depreciation";#N/A,#N/A,TRUE,"Debt"}</definedName>
    <definedName name="wrn.Full._.Financials." hidden="1">{#N/A,#N/A,TRUE,"Financials";#N/A,#N/A,TRUE,"Operating Statistics";#N/A,#N/A,TRUE,"Capex &amp; Depreciation";#N/A,#N/A,TRUE,"Debt"}</definedName>
    <definedName name="wrn.Full._.Report." hidden="1">{#N/A,#N/A,TRUE,"Front";#N/A,#N/A,TRUE,"Simple Letter";#N/A,#N/A,TRUE,"Inside";#N/A,#N/A,TRUE,"Contents";#N/A,#N/A,TRUE,"Basis";#N/A,#N/A,TRUE,"Inclusions";#N/A,#N/A,TRUE,"Exclusions";#N/A,#N/A,TRUE,"Areas";#N/A,#N/A,TRUE,"Summary";#N/A,#N/A,TRUE,"Detail"}</definedName>
    <definedName name="wrn.G.E.G._.7.0." localSheetId="26" hidden="1">{#N/A,#N/A,FALSE,"VARIATIONS";#N/A,#N/A,FALSE,"BUDGET";#N/A,#N/A,FALSE,"CIVIL QNTY VAR";#N/A,#N/A,FALSE,"SUMMARY";#N/A,#N/A,FALSE,"MATERIAL VAR"}</definedName>
    <definedName name="wrn.G.E.G._.7.0." localSheetId="6" hidden="1">{#N/A,#N/A,FALSE,"VARIATIONS";#N/A,#N/A,FALSE,"BUDGET";#N/A,#N/A,FALSE,"CIVIL QNTY VAR";#N/A,#N/A,FALSE,"SUMMARY";#N/A,#N/A,FALSE,"MATERIAL VAR"}</definedName>
    <definedName name="wrn.G.E.G._.7.0." localSheetId="5" hidden="1">{#N/A,#N/A,FALSE,"VARIATIONS";#N/A,#N/A,FALSE,"BUDGET";#N/A,#N/A,FALSE,"CIVIL QNTY VAR";#N/A,#N/A,FALSE,"SUMMARY";#N/A,#N/A,FALSE,"MATERIAL VAR"}</definedName>
    <definedName name="wrn.G.E.G._.7.0." hidden="1">{#N/A,#N/A,FALSE,"VARIATIONS";#N/A,#N/A,FALSE,"BUDGET";#N/A,#N/A,FALSE,"CIVIL QNTY VAR";#N/A,#N/A,FALSE,"SUMMARY";#N/A,#N/A,FALSE,"MATERIAL VAR"}</definedName>
    <definedName name="wrn.item1." hidden="1">{#N/A,#N/A,FALSE,"Wadhal";#N/A,#N/A,FALSE,"Manglad U-S";#N/A,#N/A,FALSE,"Manglad D-S";#N/A,#N/A,FALSE,"Ratanpur U-S";#N/A,#N/A,FALSE,"Ratanpur D-S";#N/A,#N/A,FALSE,"VI Face"}</definedName>
    <definedName name="wrn.item1._1" localSheetId="26" hidden="1">{#N/A,#N/A,FALSE,"Wadhal";#N/A,#N/A,FALSE,"Manglad U-S";#N/A,#N/A,FALSE,"Manglad D-S";#N/A,#N/A,FALSE,"Ratanpur U-S";#N/A,#N/A,FALSE,"Ratanpur D-S";#N/A,#N/A,FALSE,"VI Face"}</definedName>
    <definedName name="wrn.item1._1" localSheetId="6" hidden="1">{#N/A,#N/A,FALSE,"Wadhal";#N/A,#N/A,FALSE,"Manglad U-S";#N/A,#N/A,FALSE,"Manglad D-S";#N/A,#N/A,FALSE,"Ratanpur U-S";#N/A,#N/A,FALSE,"Ratanpur D-S";#N/A,#N/A,FALSE,"VI Face"}</definedName>
    <definedName name="wrn.item1._1" localSheetId="5" hidden="1">{#N/A,#N/A,FALSE,"Wadhal";#N/A,#N/A,FALSE,"Manglad U-S";#N/A,#N/A,FALSE,"Manglad D-S";#N/A,#N/A,FALSE,"Ratanpur U-S";#N/A,#N/A,FALSE,"Ratanpur D-S";#N/A,#N/A,FALSE,"VI Face"}</definedName>
    <definedName name="wrn.item1._1" hidden="1">{#N/A,#N/A,FALSE,"Wadhal";#N/A,#N/A,FALSE,"Manglad U-S";#N/A,#N/A,FALSE,"Manglad D-S";#N/A,#N/A,FALSE,"Ratanpur U-S";#N/A,#N/A,FALSE,"Ratanpur D-S";#N/A,#N/A,FALSE,"VI Face"}</definedName>
    <definedName name="wrn.item1._2" localSheetId="26" hidden="1">{#N/A,#N/A,FALSE,"Wadhal";#N/A,#N/A,FALSE,"Manglad U-S";#N/A,#N/A,FALSE,"Manglad D-S";#N/A,#N/A,FALSE,"Ratanpur U-S";#N/A,#N/A,FALSE,"Ratanpur D-S";#N/A,#N/A,FALSE,"VI Face"}</definedName>
    <definedName name="wrn.item1._2" localSheetId="6" hidden="1">{#N/A,#N/A,FALSE,"Wadhal";#N/A,#N/A,FALSE,"Manglad U-S";#N/A,#N/A,FALSE,"Manglad D-S";#N/A,#N/A,FALSE,"Ratanpur U-S";#N/A,#N/A,FALSE,"Ratanpur D-S";#N/A,#N/A,FALSE,"VI Face"}</definedName>
    <definedName name="wrn.item1._2" localSheetId="5" hidden="1">{#N/A,#N/A,FALSE,"Wadhal";#N/A,#N/A,FALSE,"Manglad U-S";#N/A,#N/A,FALSE,"Manglad D-S";#N/A,#N/A,FALSE,"Ratanpur U-S";#N/A,#N/A,FALSE,"Ratanpur D-S";#N/A,#N/A,FALSE,"VI Face"}</definedName>
    <definedName name="wrn.item1._2" hidden="1">{#N/A,#N/A,FALSE,"Wadhal";#N/A,#N/A,FALSE,"Manglad U-S";#N/A,#N/A,FALSE,"Manglad D-S";#N/A,#N/A,FALSE,"Ratanpur U-S";#N/A,#N/A,FALSE,"Ratanpur D-S";#N/A,#N/A,FALSE,"VI Face"}</definedName>
    <definedName name="wrn.item1._3" localSheetId="26" hidden="1">{#N/A,#N/A,FALSE,"Wadhal";#N/A,#N/A,FALSE,"Manglad U-S";#N/A,#N/A,FALSE,"Manglad D-S";#N/A,#N/A,FALSE,"Ratanpur U-S";#N/A,#N/A,FALSE,"Ratanpur D-S";#N/A,#N/A,FALSE,"VI Face"}</definedName>
    <definedName name="wrn.item1._3" localSheetId="6" hidden="1">{#N/A,#N/A,FALSE,"Wadhal";#N/A,#N/A,FALSE,"Manglad U-S";#N/A,#N/A,FALSE,"Manglad D-S";#N/A,#N/A,FALSE,"Ratanpur U-S";#N/A,#N/A,FALSE,"Ratanpur D-S";#N/A,#N/A,FALSE,"VI Face"}</definedName>
    <definedName name="wrn.item1._3" localSheetId="5" hidden="1">{#N/A,#N/A,FALSE,"Wadhal";#N/A,#N/A,FALSE,"Manglad U-S";#N/A,#N/A,FALSE,"Manglad D-S";#N/A,#N/A,FALSE,"Ratanpur U-S";#N/A,#N/A,FALSE,"Ratanpur D-S";#N/A,#N/A,FALSE,"VI Face"}</definedName>
    <definedName name="wrn.item1._3" hidden="1">{#N/A,#N/A,FALSE,"Wadhal";#N/A,#N/A,FALSE,"Manglad U-S";#N/A,#N/A,FALSE,"Manglad D-S";#N/A,#N/A,FALSE,"Ratanpur U-S";#N/A,#N/A,FALSE,"Ratanpur D-S";#N/A,#N/A,FALSE,"VI Face"}</definedName>
    <definedName name="wrn.One._.Pager._.plus._.Technicals." localSheetId="26" hidden="1">{#N/A,#N/A,FALSE,"One Pager";#N/A,#N/A,FALSE,"Technical"}</definedName>
    <definedName name="wrn.One._.Pager._.plus._.Technicals." localSheetId="6" hidden="1">{#N/A,#N/A,FALSE,"One Pager";#N/A,#N/A,FALSE,"Technical"}</definedName>
    <definedName name="wrn.One._.Pager._.plus._.Technicals." localSheetId="5" hidden="1">{#N/A,#N/A,FALSE,"One Pager";#N/A,#N/A,FALSE,"Technical"}</definedName>
    <definedName name="wrn.One._.Pager._.plus._.Technicals." hidden="1">{#N/A,#N/A,FALSE,"One Pager";#N/A,#N/A,FALSE,"Technical"}</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NING." hidden="1">{"PLANNING",#N/A,FALSE,"A"}</definedName>
    <definedName name="wrn.polymwe." localSheetId="26"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localSheetId="6"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localSheetId="5"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int._.All._.Schedules." localSheetId="26"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All._.Schedules." localSheetId="6"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All._.Schedules." localSheetId="5"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SchA." localSheetId="26" hidden="1">{"SchA1",#N/A,FALSE,"Schedules";"SchA2",#N/A,FALSE,"Schedules"}</definedName>
    <definedName name="wrn.Print._.SchA." localSheetId="6" hidden="1">{"SchA1",#N/A,FALSE,"Schedules";"SchA2",#N/A,FALSE,"Schedules"}</definedName>
    <definedName name="wrn.Print._.SchA." localSheetId="5" hidden="1">{"SchA1",#N/A,FALSE,"Schedules";"SchA2",#N/A,FALSE,"Schedules"}</definedName>
    <definedName name="wrn.Print._.SchA." hidden="1">{"SchA1",#N/A,FALSE,"Schedules";"SchA2",#N/A,FALSE,"Schedules"}</definedName>
    <definedName name="wrn.Print._.SchB." localSheetId="26" hidden="1">{"SchB1",#N/A,FALSE,"Schedules";"SchB2",#N/A,FALSE,"Schedules"}</definedName>
    <definedName name="wrn.Print._.SchB." localSheetId="6" hidden="1">{"SchB1",#N/A,FALSE,"Schedules";"SchB2",#N/A,FALSE,"Schedules"}</definedName>
    <definedName name="wrn.Print._.SchB." localSheetId="5" hidden="1">{"SchB1",#N/A,FALSE,"Schedules";"SchB2",#N/A,FALSE,"Schedules"}</definedName>
    <definedName name="wrn.Print._.SchB." hidden="1">{"SchB1",#N/A,FALSE,"Schedules";"SchB2",#N/A,FALSE,"Schedules"}</definedName>
    <definedName name="wrn.Print._.SchC." localSheetId="26" hidden="1">{"SchC1",#N/A,FALSE,"Schedules";"SchC2",#N/A,FALSE,"Schedules"}</definedName>
    <definedName name="wrn.Print._.SchC." localSheetId="6" hidden="1">{"SchC1",#N/A,FALSE,"Schedules";"SchC2",#N/A,FALSE,"Schedules"}</definedName>
    <definedName name="wrn.Print._.SchC." localSheetId="5" hidden="1">{"SchC1",#N/A,FALSE,"Schedules";"SchC2",#N/A,FALSE,"Schedules"}</definedName>
    <definedName name="wrn.Print._.SchC." hidden="1">{"SchC1",#N/A,FALSE,"Schedules";"SchC2",#N/A,FALSE,"Schedules"}</definedName>
    <definedName name="wrn.Print._.SchD." localSheetId="26" hidden="1">{"SchD1",#N/A,FALSE,"Schedules";"SchD2",#N/A,FALSE,"Schedules"}</definedName>
    <definedName name="wrn.Print._.SchD." localSheetId="6" hidden="1">{"SchD1",#N/A,FALSE,"Schedules";"SchD2",#N/A,FALSE,"Schedules"}</definedName>
    <definedName name="wrn.Print._.SchD." localSheetId="5" hidden="1">{"SchD1",#N/A,FALSE,"Schedules";"SchD2",#N/A,FALSE,"Schedules"}</definedName>
    <definedName name="wrn.Print._.SchD." hidden="1">{"SchD1",#N/A,FALSE,"Schedules";"SchD2",#N/A,FALSE,"Schedules"}</definedName>
    <definedName name="wrn.Print._.SchE." localSheetId="26" hidden="1">{"SchE1",#N/A,FALSE,"Schedules";"SchE2",#N/A,FALSE,"Schedules"}</definedName>
    <definedName name="wrn.Print._.SchE." localSheetId="6" hidden="1">{"SchE1",#N/A,FALSE,"Schedules";"SchE2",#N/A,FALSE,"Schedules"}</definedName>
    <definedName name="wrn.Print._.SchE." localSheetId="5" hidden="1">{"SchE1",#N/A,FALSE,"Schedules";"SchE2",#N/A,FALSE,"Schedules"}</definedName>
    <definedName name="wrn.Print._.SchE." hidden="1">{"SchE1",#N/A,FALSE,"Schedules";"SchE2",#N/A,FALSE,"Schedules"}</definedName>
    <definedName name="wrn.Print._.SchF." localSheetId="26" hidden="1">{"SchF1",#N/A,FALSE,"Schedules";"SchF2",#N/A,FALSE,"Schedules"}</definedName>
    <definedName name="wrn.Print._.SchF." localSheetId="6" hidden="1">{"SchF1",#N/A,FALSE,"Schedules";"SchF2",#N/A,FALSE,"Schedules"}</definedName>
    <definedName name="wrn.Print._.SchF." localSheetId="5" hidden="1">{"SchF1",#N/A,FALSE,"Schedules";"SchF2",#N/A,FALSE,"Schedules"}</definedName>
    <definedName name="wrn.Print._.SchF." hidden="1">{"SchF1",#N/A,FALSE,"Schedules";"SchF2",#N/A,FALSE,"Schedules"}</definedName>
    <definedName name="wrn.Print._.SchG." localSheetId="26" hidden="1">{"SchG1",#N/A,FALSE,"Schedules";"SchG2",#N/A,FALSE,"Schedules"}</definedName>
    <definedName name="wrn.Print._.SchG." localSheetId="6" hidden="1">{"SchG1",#N/A,FALSE,"Schedules";"SchG2",#N/A,FALSE,"Schedules"}</definedName>
    <definedName name="wrn.Print._.SchG." localSheetId="5" hidden="1">{"SchG1",#N/A,FALSE,"Schedules";"SchG2",#N/A,FALSE,"Schedules"}</definedName>
    <definedName name="wrn.Print._.SchG." hidden="1">{"SchG1",#N/A,FALSE,"Schedules";"SchG2",#N/A,FALSE,"Schedules"}</definedName>
    <definedName name="wrn.Print._.SchH." localSheetId="26" hidden="1">{"SchH1",#N/A,FALSE,"Schedules";"SchH2",#N/A,FALSE,"Schedules"}</definedName>
    <definedName name="wrn.Print._.SchH." localSheetId="6" hidden="1">{"SchH1",#N/A,FALSE,"Schedules";"SchH2",#N/A,FALSE,"Schedules"}</definedName>
    <definedName name="wrn.Print._.SchH." localSheetId="5" hidden="1">{"SchH1",#N/A,FALSE,"Schedules";"SchH2",#N/A,FALSE,"Schedules"}</definedName>
    <definedName name="wrn.Print._.SchH." hidden="1">{"SchH1",#N/A,FALSE,"Schedules";"SchH2",#N/A,FALSE,"Schedules"}</definedName>
    <definedName name="wrn.Print._.SchI." localSheetId="26" hidden="1">{"SchI1",#N/A,FALSE,"Schedules";"SchI2",#N/A,FALSE,"Schedules"}</definedName>
    <definedName name="wrn.Print._.SchI." localSheetId="6" hidden="1">{"SchI1",#N/A,FALSE,"Schedules";"SchI2",#N/A,FALSE,"Schedules"}</definedName>
    <definedName name="wrn.Print._.SchI." localSheetId="5" hidden="1">{"SchI1",#N/A,FALSE,"Schedules";"SchI2",#N/A,FALSE,"Schedules"}</definedName>
    <definedName name="wrn.Print._.SchI." hidden="1">{"SchI1",#N/A,FALSE,"Schedules";"SchI2",#N/A,FALSE,"Schedules"}</definedName>
    <definedName name="wrn.Print._.SchJ." localSheetId="26" hidden="1">{"SchJ1",#N/A,FALSE,"Schedules";"SchJ2",#N/A,FALSE,"Schedules"}</definedName>
    <definedName name="wrn.Print._.SchJ." localSheetId="6" hidden="1">{"SchJ1",#N/A,FALSE,"Schedules";"SchJ2",#N/A,FALSE,"Schedules"}</definedName>
    <definedName name="wrn.Print._.SchJ." localSheetId="5" hidden="1">{"SchJ1",#N/A,FALSE,"Schedules";"SchJ2",#N/A,FALSE,"Schedules"}</definedName>
    <definedName name="wrn.Print._.SchJ." hidden="1">{"SchJ1",#N/A,FALSE,"Schedules";"SchJ2",#N/A,FALSE,"Schedules"}</definedName>
    <definedName name="wrn.Print._.SchK." localSheetId="26" hidden="1">{"SchK1",#N/A,FALSE,"Schedules";"SchK2",#N/A,FALSE,"Schedules"}</definedName>
    <definedName name="wrn.Print._.SchK." localSheetId="6" hidden="1">{"SchK1",#N/A,FALSE,"Schedules";"SchK2",#N/A,FALSE,"Schedules"}</definedName>
    <definedName name="wrn.Print._.SchK." localSheetId="5" hidden="1">{"SchK1",#N/A,FALSE,"Schedules";"SchK2",#N/A,FALSE,"Schedules"}</definedName>
    <definedName name="wrn.Print._.SchK." hidden="1">{"SchK1",#N/A,FALSE,"Schedules";"SchK2",#N/A,FALSE,"Schedules"}</definedName>
    <definedName name="wrn.Print._.SchL." localSheetId="26" hidden="1">{"SchL1",#N/A,FALSE,"Schedules";"SchL2",#N/A,FALSE,"Schedules"}</definedName>
    <definedName name="wrn.Print._.SchL." localSheetId="6" hidden="1">{"SchL1",#N/A,FALSE,"Schedules";"SchL2",#N/A,FALSE,"Schedules"}</definedName>
    <definedName name="wrn.Print._.SchL." localSheetId="5" hidden="1">{"SchL1",#N/A,FALSE,"Schedules";"SchL2",#N/A,FALSE,"Schedules"}</definedName>
    <definedName name="wrn.Print._.SchL." hidden="1">{"SchL1",#N/A,FALSE,"Schedules";"SchL2",#N/A,FALSE,"Schedules"}</definedName>
    <definedName name="wrn.Print._.SchM." localSheetId="26" hidden="1">{"SchM1",#N/A,FALSE,"Schedules";"SchM2",#N/A,FALSE,"Schedules"}</definedName>
    <definedName name="wrn.Print._.SchM." localSheetId="6" hidden="1">{"SchM1",#N/A,FALSE,"Schedules";"SchM2",#N/A,FALSE,"Schedules"}</definedName>
    <definedName name="wrn.Print._.SchM." localSheetId="5" hidden="1">{"SchM1",#N/A,FALSE,"Schedules";"SchM2",#N/A,FALSE,"Schedules"}</definedName>
    <definedName name="wrn.Print._.SchM." hidden="1">{"SchM1",#N/A,FALSE,"Schedules";"SchM2",#N/A,FALSE,"Schedules"}</definedName>
    <definedName name="wrn.Print._.SchN." localSheetId="26" hidden="1">{"SchN1",#N/A,FALSE,"Schedules"}</definedName>
    <definedName name="wrn.Print._.SchN." localSheetId="6" hidden="1">{"SchN1",#N/A,FALSE,"Schedules"}</definedName>
    <definedName name="wrn.Print._.SchN." localSheetId="5" hidden="1">{"SchN1",#N/A,FALSE,"Schedules"}</definedName>
    <definedName name="wrn.Print._.SchN." hidden="1">{"SchN1",#N/A,FALSE,"Schedules"}</definedName>
    <definedName name="wrn.Print._.SchO." localSheetId="26" hidden="1">{"SchO1",#N/A,FALSE,"Schedules"}</definedName>
    <definedName name="wrn.Print._.SchO." localSheetId="6" hidden="1">{"SchO1",#N/A,FALSE,"Schedules"}</definedName>
    <definedName name="wrn.Print._.SchO." localSheetId="5" hidden="1">{"SchO1",#N/A,FALSE,"Schedules"}</definedName>
    <definedName name="wrn.Print._.SchO." hidden="1">{"SchO1",#N/A,FALSE,"Schedules"}</definedName>
    <definedName name="wrn.Print._.Summary." localSheetId="26" hidden="1">{"Summ1",#N/A,FALSE,"Summary"}</definedName>
    <definedName name="wrn.Print._.Summary." localSheetId="6" hidden="1">{"Summ1",#N/A,FALSE,"Summary"}</definedName>
    <definedName name="wrn.Print._.Summary." localSheetId="5" hidden="1">{"Summ1",#N/A,FALSE,"Summary"}</definedName>
    <definedName name="wrn.Print._.Summary." hidden="1">{"Summ1",#N/A,FALSE,"Summary"}</definedName>
    <definedName name="wrn.qqqq." hidden="1">{"wwww",#N/A,FALSE,"Final_ RATE ANALYSIS "}</definedName>
    <definedName name="wrn.qqqq._1" localSheetId="5">{"wwww",#N/A,FALSE,"Final_ RATE ANALYSIS "}</definedName>
    <definedName name="wrn.qqqq._1">{"wwww",#N/A,FALSE,"Final_ RATE ANALYSIS "}</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port." hidden="1">{#N/A,#N/A,FALSE,"COVER.XLS";#N/A,#N/A,FALSE,"RACT1.XLS";#N/A,#N/A,FALSE,"RACT2.XLS";#N/A,#N/A,FALSE,"ECCMP";#N/A,#N/A,FALSE,"WELDER.XLS"}</definedName>
    <definedName name="wrn.repot." localSheetId="26"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localSheetId="6"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localSheetId="5"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PLINS." hidden="1">{#N/A,#N/A,FALSE,"str_title";#N/A,#N/A,FALSE,"SUM";#N/A,#N/A,FALSE,"Scope";#N/A,#N/A,FALSE,"PIE-Jn";#N/A,#N/A,FALSE,"PIE-Jn_Hz";#N/A,#N/A,FALSE,"Liq_Plan";#N/A,#N/A,FALSE,"S_Curve";#N/A,#N/A,FALSE,"Liq_Prof";#N/A,#N/A,FALSE,"Man_Pwr";#N/A,#N/A,FALSE,"Man_Prof"}</definedName>
    <definedName name="wrn.ss." hidden="1">{#N/A,#N/A,FALSE,"MODULE3"}</definedName>
    <definedName name="wrn.ss._1" localSheetId="26" hidden="1">{#N/A,#N/A,FALSE,"MODULE3"}</definedName>
    <definedName name="wrn.ss._1" localSheetId="6" hidden="1">{#N/A,#N/A,FALSE,"MODULE3"}</definedName>
    <definedName name="wrn.ss._1" localSheetId="5" hidden="1">{#N/A,#N/A,FALSE,"MODULE3"}</definedName>
    <definedName name="wrn.ss._1" hidden="1">{#N/A,#N/A,FALSE,"MODULE3"}</definedName>
    <definedName name="wrn.ss._2" localSheetId="26" hidden="1">{#N/A,#N/A,FALSE,"MODULE3"}</definedName>
    <definedName name="wrn.ss._2" localSheetId="6" hidden="1">{#N/A,#N/A,FALSE,"MODULE3"}</definedName>
    <definedName name="wrn.ss._2" localSheetId="5" hidden="1">{#N/A,#N/A,FALSE,"MODULE3"}</definedName>
    <definedName name="wrn.ss._2" hidden="1">{#N/A,#N/A,FALSE,"MODULE3"}</definedName>
    <definedName name="wrn.ss._3" localSheetId="26" hidden="1">{#N/A,#N/A,FALSE,"MODULE3"}</definedName>
    <definedName name="wrn.ss._3" localSheetId="6" hidden="1">{#N/A,#N/A,FALSE,"MODULE3"}</definedName>
    <definedName name="wrn.ss._3" localSheetId="5" hidden="1">{#N/A,#N/A,FALSE,"MODULE3"}</definedName>
    <definedName name="wrn.ss._3" hidden="1">{#N/A,#N/A,FALSE,"MODULE3"}</definedName>
    <definedName name="wrn.ss1." hidden="1">{"ss",#N/A,FALSE,"MODULE3"}</definedName>
    <definedName name="wrn.ss1._1" localSheetId="26" hidden="1">{"ss",#N/A,FALSE,"MODULE3"}</definedName>
    <definedName name="wrn.ss1._1" localSheetId="6" hidden="1">{"ss",#N/A,FALSE,"MODULE3"}</definedName>
    <definedName name="wrn.ss1._1" localSheetId="5" hidden="1">{"ss",#N/A,FALSE,"MODULE3"}</definedName>
    <definedName name="wrn.ss1._1" hidden="1">{"ss",#N/A,FALSE,"MODULE3"}</definedName>
    <definedName name="wrn.ss1._2" localSheetId="26" hidden="1">{"ss",#N/A,FALSE,"MODULE3"}</definedName>
    <definedName name="wrn.ss1._2" localSheetId="6" hidden="1">{"ss",#N/A,FALSE,"MODULE3"}</definedName>
    <definedName name="wrn.ss1._2" localSheetId="5" hidden="1">{"ss",#N/A,FALSE,"MODULE3"}</definedName>
    <definedName name="wrn.ss1._2" hidden="1">{"ss",#N/A,FALSE,"MODULE3"}</definedName>
    <definedName name="wrn.ss1._3" localSheetId="26" hidden="1">{"ss",#N/A,FALSE,"MODULE3"}</definedName>
    <definedName name="wrn.ss1._3" localSheetId="6" hidden="1">{"ss",#N/A,FALSE,"MODULE3"}</definedName>
    <definedName name="wrn.ss1._3" localSheetId="5" hidden="1">{"ss",#N/A,FALSE,"MODULE3"}</definedName>
    <definedName name="wrn.ss1._3" hidden="1">{"ss",#N/A,FALSE,"MODULE3"}</definedName>
    <definedName name="wrn.summ1" hidden="1">{#N/A,#N/A,FALSE,"COVER1.XLS ";#N/A,#N/A,FALSE,"RACT1.XLS";#N/A,#N/A,FALSE,"RACT2.XLS";#N/A,#N/A,FALSE,"ECCMP";#N/A,#N/A,FALSE,"WELDER.XLS"}</definedName>
    <definedName name="wrn.summary." hidden="1">{"SUMMARY",#N/A,FALSE,"C"}</definedName>
    <definedName name="wrn.vd." localSheetId="26" hidden="1">{#N/A,#N/A,TRUE,"BT M200 da 10x20"}</definedName>
    <definedName name="wrn.vd." localSheetId="6" hidden="1">{#N/A,#N/A,TRUE,"BT M200 da 10x20"}</definedName>
    <definedName name="wrn.vd." localSheetId="5" hidden="1">{#N/A,#N/A,TRUE,"BT M200 da 10x20"}</definedName>
    <definedName name="wrn.vd." hidden="1">{#N/A,#N/A,TRUE,"BT M200 da 10x20"}</definedName>
    <definedName name="wrn_1_">NA()</definedName>
    <definedName name="wrn_2_2">NA()</definedName>
    <definedName name="wrn_abc_">NA()</definedName>
    <definedName name="WRN_ABL_">NA()</definedName>
    <definedName name="wrn_budget_">NA()</definedName>
    <definedName name="wrn_consumable_">NA()</definedName>
    <definedName name="wrn_elect_">NA()</definedName>
    <definedName name="wrn_piping_">NA()</definedName>
    <definedName name="wrn_RCC_">NA()</definedName>
    <definedName name="wrn_report_">NA()</definedName>
    <definedName name="wrn_RPLINS_">NA()</definedName>
    <definedName name="wrn_summ1">NA()</definedName>
    <definedName name="wrn_summary_">NA()</definedName>
    <definedName name="WRN0" hidden="1">{#N/A,#N/A,FALSE,"COVER1.XLS ";#N/A,#N/A,FALSE,"RACT1.XLS";#N/A,#N/A,FALSE,"RACT2.XLS";#N/A,#N/A,FALSE,"ECCMP";#N/A,#N/A,FALSE,"WELDER.XLS"}</definedName>
    <definedName name="wrn1.repot" localSheetId="26"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localSheetId="6"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localSheetId="5"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budget" hidden="1">{"form-D1",#N/A,FALSE,"FORM-D1";"form-D1_amt",#N/A,FALSE,"FORM-D1"}</definedName>
    <definedName name="wrnfulla" hidden="1">{#N/A,#N/A,TRUE,"Front";#N/A,#N/A,TRUE,"Simple Letter";#N/A,#N/A,TRUE,"Inside";#N/A,#N/A,TRUE,"Contents";#N/A,#N/A,TRUE,"Basis";#N/A,#N/A,TRUE,"Inclusions";#N/A,#N/A,TRUE,"Exclusions";#N/A,#N/A,TRUE,"Areas";#N/A,#N/A,TRUE,"Summary";#N/A,#N/A,TRUE,"Detail"}</definedName>
    <definedName name="ws">#REF!</definedName>
    <definedName name="ws___0">#REF!</definedName>
    <definedName name="wsegment">#REF!</definedName>
    <definedName name="wsffs">#REF!</definedName>
    <definedName name="wsgz" hidden="1">{#N/A,#N/A,FALSE,"COVER1.XLS ";#N/A,#N/A,FALSE,"RACT1.XLS";#N/A,#N/A,FALSE,"RACT2.XLS";#N/A,#N/A,FALSE,"ECCMP";#N/A,#N/A,FALSE,"WELDER.XLS"}</definedName>
    <definedName name="wshift">#REF!</definedName>
    <definedName name="wsoffit">#REF!</definedName>
    <definedName name="Wsoffit1">#REF!</definedName>
    <definedName name="wsoffit2">#REF!</definedName>
    <definedName name="Wsolid">#REF!</definedName>
    <definedName name="Wstiff">#REF!</definedName>
    <definedName name="WT" localSheetId="26">OFFSET(LongWT,0,0,COUNT(LongWT))</definedName>
    <definedName name="WT" localSheetId="5">OFFSET(LongWT,0,0,COUNT(LongWT))</definedName>
    <definedName name="WT">OFFSET(LongWT,0,0,COUNT(LongWT))</definedName>
    <definedName name="Wtan1">#REF!</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#REF!</definedName>
    <definedName name="wwbm">#REF!</definedName>
    <definedName name="wwc">#REF!</definedName>
    <definedName name="wwknr">#REF!</definedName>
    <definedName name="wwmm">#REF!</definedName>
    <definedName name="wwr">#REF!</definedName>
    <definedName name="www" localSheetId="26">#REF!</definedName>
    <definedName name="www" localSheetId="6">#REF!</definedName>
    <definedName name="www" localSheetId="5">#REF!</definedName>
    <definedName name="www" hidden="1">{#N/A,#N/A,FALSE,"VARIATIONS";#N/A,#N/A,FALSE,"BUDGET";#N/A,#N/A,FALSE,"CIVIL QNTY VAR";#N/A,#N/A,FALSE,"SUMMARY";#N/A,#N/A,FALSE,"MATERIAL VAR"}</definedName>
    <definedName name="wwwe">#REF!</definedName>
    <definedName name="WWWW" hidden="1">{#N/A,#N/A,FALSE,"COVER.XLS";#N/A,#N/A,FALSE,"RACT1.XLS";#N/A,#N/A,FALSE,"RACT2.XLS";#N/A,#N/A,FALSE,"ECCMP";#N/A,#N/A,FALSE,"WELDER.XLS"}</definedName>
    <definedName name="wwwww" localSheetId="26" hidden="1">#REF!</definedName>
    <definedName name="wwwww" localSheetId="6" hidden="1">#REF!</definedName>
    <definedName name="wwwww" localSheetId="5" hidden="1">#REF!</definedName>
    <definedName name="wwwww" hidden="1">#REF!</definedName>
    <definedName name="x">#REF!</definedName>
    <definedName name="x_1" localSheetId="26" hidden="1">{"form-D1",#N/A,FALSE,"FORM-D1";"form-D1_amt",#N/A,FALSE,"FORM-D1"}</definedName>
    <definedName name="x_1" localSheetId="6" hidden="1">{"form-D1",#N/A,FALSE,"FORM-D1";"form-D1_amt",#N/A,FALSE,"FORM-D1"}</definedName>
    <definedName name="x_1" localSheetId="5" hidden="1">{"form-D1",#N/A,FALSE,"FORM-D1";"form-D1_amt",#N/A,FALSE,"FORM-D1"}</definedName>
    <definedName name="x_1" hidden="1">{"form-D1",#N/A,FALSE,"FORM-D1";"form-D1_amt",#N/A,FALSE,"FORM-D1"}</definedName>
    <definedName name="x_2" localSheetId="26" hidden="1">{"form-D1",#N/A,FALSE,"FORM-D1";"form-D1_amt",#N/A,FALSE,"FORM-D1"}</definedName>
    <definedName name="x_2" localSheetId="6" hidden="1">{"form-D1",#N/A,FALSE,"FORM-D1";"form-D1_amt",#N/A,FALSE,"FORM-D1"}</definedName>
    <definedName name="x_2" localSheetId="5" hidden="1">{"form-D1",#N/A,FALSE,"FORM-D1";"form-D1_amt",#N/A,FALSE,"FORM-D1"}</definedName>
    <definedName name="x_2" hidden="1">{"form-D1",#N/A,FALSE,"FORM-D1";"form-D1_amt",#N/A,FALSE,"FORM-D1"}</definedName>
    <definedName name="x_3" localSheetId="26" hidden="1">{"form-D1",#N/A,FALSE,"FORM-D1";"form-D1_amt",#N/A,FALSE,"FORM-D1"}</definedName>
    <definedName name="x_3" localSheetId="6" hidden="1">{"form-D1",#N/A,FALSE,"FORM-D1";"form-D1_amt",#N/A,FALSE,"FORM-D1"}</definedName>
    <definedName name="x_3" localSheetId="5" hidden="1">{"form-D1",#N/A,FALSE,"FORM-D1";"form-D1_amt",#N/A,FALSE,"FORM-D1"}</definedName>
    <definedName name="x_3" hidden="1">{"form-D1",#N/A,FALSE,"FORM-D1";"form-D1_amt",#N/A,FALSE,"FORM-D1"}</definedName>
    <definedName name="x_dataentry">#REF!</definedName>
    <definedName name="X_DESCUENTO">#REF!</definedName>
    <definedName name="Xa">#REF!</definedName>
    <definedName name="xam" hidden="1">{"form-D1",#N/A,FALSE,"FORM-D1";"form-D1_amt",#N/A,FALSE,"FORM-D1"}</definedName>
    <definedName name="xam_1" localSheetId="26" hidden="1">{"form-D1",#N/A,FALSE,"FORM-D1";"form-D1_amt",#N/A,FALSE,"FORM-D1"}</definedName>
    <definedName name="xam_1" localSheetId="6" hidden="1">{"form-D1",#N/A,FALSE,"FORM-D1";"form-D1_amt",#N/A,FALSE,"FORM-D1"}</definedName>
    <definedName name="xam_1" localSheetId="5" hidden="1">{"form-D1",#N/A,FALSE,"FORM-D1";"form-D1_amt",#N/A,FALSE,"FORM-D1"}</definedName>
    <definedName name="xam_1" hidden="1">{"form-D1",#N/A,FALSE,"FORM-D1";"form-D1_amt",#N/A,FALSE,"FORM-D1"}</definedName>
    <definedName name="xam_2" localSheetId="26" hidden="1">{"form-D1",#N/A,FALSE,"FORM-D1";"form-D1_amt",#N/A,FALSE,"FORM-D1"}</definedName>
    <definedName name="xam_2" localSheetId="6" hidden="1">{"form-D1",#N/A,FALSE,"FORM-D1";"form-D1_amt",#N/A,FALSE,"FORM-D1"}</definedName>
    <definedName name="xam_2" localSheetId="5" hidden="1">{"form-D1",#N/A,FALSE,"FORM-D1";"form-D1_amt",#N/A,FALSE,"FORM-D1"}</definedName>
    <definedName name="xam_2" hidden="1">{"form-D1",#N/A,FALSE,"FORM-D1";"form-D1_amt",#N/A,FALSE,"FORM-D1"}</definedName>
    <definedName name="xam_3" localSheetId="26" hidden="1">{"form-D1",#N/A,FALSE,"FORM-D1";"form-D1_amt",#N/A,FALSE,"FORM-D1"}</definedName>
    <definedName name="xam_3" localSheetId="6" hidden="1">{"form-D1",#N/A,FALSE,"FORM-D1";"form-D1_amt",#N/A,FALSE,"FORM-D1"}</definedName>
    <definedName name="xam_3" localSheetId="5" hidden="1">{"form-D1",#N/A,FALSE,"FORM-D1";"form-D1_amt",#N/A,FALSE,"FORM-D1"}</definedName>
    <definedName name="xam_3" hidden="1">{"form-D1",#N/A,FALSE,"FORM-D1";"form-D1_amt",#N/A,FALSE,"FORM-D1"}</definedName>
    <definedName name="xaxa">#REF!</definedName>
    <definedName name="xaxax">#REF!</definedName>
    <definedName name="xaxaxxa">#REF!</definedName>
    <definedName name="XB">#REF!</definedName>
    <definedName name="xc" hidden="1">{"form-D1",#N/A,FALSE,"FORM-D1";"form-D1_amt",#N/A,FALSE,"FORM-D1"}</definedName>
    <definedName name="xc_1" localSheetId="26" hidden="1">{"form-D1",#N/A,FALSE,"FORM-D1";"form-D1_amt",#N/A,FALSE,"FORM-D1"}</definedName>
    <definedName name="xc_1" localSheetId="6" hidden="1">{"form-D1",#N/A,FALSE,"FORM-D1";"form-D1_amt",#N/A,FALSE,"FORM-D1"}</definedName>
    <definedName name="xc_1" localSheetId="5" hidden="1">{"form-D1",#N/A,FALSE,"FORM-D1";"form-D1_amt",#N/A,FALSE,"FORM-D1"}</definedName>
    <definedName name="xc_1" hidden="1">{"form-D1",#N/A,FALSE,"FORM-D1";"form-D1_amt",#N/A,FALSE,"FORM-D1"}</definedName>
    <definedName name="xc_2" localSheetId="26" hidden="1">{"form-D1",#N/A,FALSE,"FORM-D1";"form-D1_amt",#N/A,FALSE,"FORM-D1"}</definedName>
    <definedName name="xc_2" localSheetId="6" hidden="1">{"form-D1",#N/A,FALSE,"FORM-D1";"form-D1_amt",#N/A,FALSE,"FORM-D1"}</definedName>
    <definedName name="xc_2" localSheetId="5" hidden="1">{"form-D1",#N/A,FALSE,"FORM-D1";"form-D1_amt",#N/A,FALSE,"FORM-D1"}</definedName>
    <definedName name="xc_2" hidden="1">{"form-D1",#N/A,FALSE,"FORM-D1";"form-D1_amt",#N/A,FALSE,"FORM-D1"}</definedName>
    <definedName name="xc_3" localSheetId="26" hidden="1">{"form-D1",#N/A,FALSE,"FORM-D1";"form-D1_amt",#N/A,FALSE,"FORM-D1"}</definedName>
    <definedName name="xc_3" localSheetId="6" hidden="1">{"form-D1",#N/A,FALSE,"FORM-D1";"form-D1_amt",#N/A,FALSE,"FORM-D1"}</definedName>
    <definedName name="xc_3" localSheetId="5" hidden="1">{"form-D1",#N/A,FALSE,"FORM-D1";"form-D1_amt",#N/A,FALSE,"FORM-D1"}</definedName>
    <definedName name="xc_3" hidden="1">{"form-D1",#N/A,FALSE,"FORM-D1";"form-D1_amt",#N/A,FALSE,"FORM-D1"}</definedName>
    <definedName name="XCSCc">#REF!</definedName>
    <definedName name="XCtblkcntbdl">#REF!</definedName>
    <definedName name="Xd">#REF!</definedName>
    <definedName name="XE">#REF!</definedName>
    <definedName name="XF">#REF!</definedName>
    <definedName name="xgdep">#REF!</definedName>
    <definedName name="xgdep_17">#REF!</definedName>
    <definedName name="xglen">#REF!</definedName>
    <definedName name="xglen_17">#REF!</definedName>
    <definedName name="xgwd">#REF!</definedName>
    <definedName name="xgwd_17">#REF!</definedName>
    <definedName name="xhb2256">#REF!</definedName>
    <definedName name="xhb2506">#REF!</definedName>
    <definedName name="xhb2806">#REF!</definedName>
    <definedName name="xhb3156">#REF!</definedName>
    <definedName name="xhb634">#REF!</definedName>
    <definedName name="xi">#REF!</definedName>
    <definedName name="Xl">#REF!</definedName>
    <definedName name="Xl___0">#REF!</definedName>
    <definedName name="Xl___13">#REF!</definedName>
    <definedName name="xpb11010">#REF!</definedName>
    <definedName name="xpb1104">#REF!</definedName>
    <definedName name="xpb1106">#REF!</definedName>
    <definedName name="xpb12510">#REF!</definedName>
    <definedName name="xpb1254">#REF!</definedName>
    <definedName name="xpb1256">#REF!</definedName>
    <definedName name="xpb14010">#REF!</definedName>
    <definedName name="xpb1404">#REF!</definedName>
    <definedName name="xpb1406">#REF!</definedName>
    <definedName name="xpb1604">#REF!</definedName>
    <definedName name="xpb1606">#REF!</definedName>
    <definedName name="xpb1804">#REF!</definedName>
    <definedName name="xpb1806">#REF!</definedName>
    <definedName name="xpb2006">#REF!</definedName>
    <definedName name="xpb6310">#REF!</definedName>
    <definedName name="xpb636">#REF!</definedName>
    <definedName name="xpb7510">#REF!</definedName>
    <definedName name="xpb754">#REF!</definedName>
    <definedName name="xpb756">#REF!</definedName>
    <definedName name="xpb904">#REF!</definedName>
    <definedName name="xpb906">#REF!</definedName>
    <definedName name="xpier">#REF!</definedName>
    <definedName name="xpier1a">#REF!</definedName>
    <definedName name="XREF_11">#REF!</definedName>
    <definedName name="XREF_13">#REF!</definedName>
    <definedName name="XREF_COLUMN_1" hidden="1">#REF!</definedName>
    <definedName name="XREF_COLUMN_2" hidden="1">#REF!</definedName>
    <definedName name="XREF15">#REF!</definedName>
    <definedName name="XREF17">#REF!</definedName>
    <definedName name="XRefActiveRow" hidden="1">#REF!</definedName>
    <definedName name="XRefColumnsCount" localSheetId="26">23</definedName>
    <definedName name="XRefColumnsCount" localSheetId="6">23</definedName>
    <definedName name="XRefColumnsCount" localSheetId="5">23</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3Row">#REF!</definedName>
    <definedName name="XRefCopy7Row" hidden="1">#REF!</definedName>
    <definedName name="XRefCopyRangeCount" localSheetId="26">42</definedName>
    <definedName name="XRefCopyRangeCount" localSheetId="6">42</definedName>
    <definedName name="XRefCopyRangeCount" localSheetId="5">42</definedName>
    <definedName name="XRefCopyRangeCount" hidden="1">7</definedName>
    <definedName name="XRefPaste1" hidden="1">#REF!</definedName>
    <definedName name="XRefPaste100Row">#REF!</definedName>
    <definedName name="XRefPaste101Row">#REF!</definedName>
    <definedName name="XRefPaste102Row">#REF!</definedName>
    <definedName name="XRefPaste103Row">#REF!</definedName>
    <definedName name="XRefPaste104Row">#REF!</definedName>
    <definedName name="XRefPaste105Row">#REF!</definedName>
    <definedName name="XRefPaste106Row">#REF!</definedName>
    <definedName name="XRefPaste107Row">#REF!</definedName>
    <definedName name="XRefPaste108Row">#REF!</definedName>
    <definedName name="XRefPaste109Row">#REF!</definedName>
    <definedName name="XRefPaste110Row">#REF!</definedName>
    <definedName name="XRefPaste111Row">#REF!</definedName>
    <definedName name="XRefPaste112Row">#REF!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4" hidden="1">#N/A</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3Row">#REF!</definedName>
    <definedName name="XRefPaste94Row">#REF!</definedName>
    <definedName name="XRefPaste95Row">#REF!</definedName>
    <definedName name="XRefPaste96Row">#REF!</definedName>
    <definedName name="XRefPaste97Row">#REF!</definedName>
    <definedName name="XRefPaste98Row">#REF!</definedName>
    <definedName name="XRefPaste99Row">#REF!</definedName>
    <definedName name="XRefPasteRangeCount" localSheetId="26">11</definedName>
    <definedName name="XRefPasteRangeCount" localSheetId="6">11</definedName>
    <definedName name="XRefPasteRangeCount" localSheetId="5">11</definedName>
    <definedName name="XRefPasteRangeCount" hidden="1">8</definedName>
    <definedName name="xsa">#REF!</definedName>
    <definedName name="xsa_17">#REF!</definedName>
    <definedName name="XSHelter">#REF!</definedName>
    <definedName name="xu">#REF!</definedName>
    <definedName name="xulimit">#REF!</definedName>
    <definedName name="xvvv">#REF!</definedName>
    <definedName name="xx">#REF!</definedName>
    <definedName name="ｘｘ">#REF!</definedName>
    <definedName name="xxx">#REF!</definedName>
    <definedName name="xxx_14">#REF!</definedName>
    <definedName name="xxx_15">#REF!</definedName>
    <definedName name="xxx_17">#REF!</definedName>
    <definedName name="xxx_4">#REF!</definedName>
    <definedName name="xxxx" localSheetId="26">NA()</definedName>
    <definedName name="xxxx" localSheetId="6">NA()</definedName>
    <definedName name="xxxx" localSheetId="5">NA()</definedName>
    <definedName name="xxxx">#REF!</definedName>
    <definedName name="xxxx_1">"#REF!"</definedName>
    <definedName name="xxxx_12">"$#REF!.#REF!#REF!"</definedName>
    <definedName name="xxxx_7">"#REF!"</definedName>
    <definedName name="xxxx_8">"#REF!"</definedName>
    <definedName name="xxxxx">#REF!</definedName>
    <definedName name="xxxxxxxxxxxxxxxxxxxx" localSheetId="26" hidden="1">{#N/A,#N/A,FALSE,"VARIATIONS";#N/A,#N/A,FALSE,"BUDGET";#N/A,#N/A,FALSE,"CIVIL QNTY VAR";#N/A,#N/A,FALSE,"SUMMARY";#N/A,#N/A,FALSE,"MATERIAL VAR"}</definedName>
    <definedName name="xxxxxxxxxxxxxxxxxxxx" localSheetId="6" hidden="1">{#N/A,#N/A,FALSE,"VARIATIONS";#N/A,#N/A,FALSE,"BUDGET";#N/A,#N/A,FALSE,"CIVIL QNTY VAR";#N/A,#N/A,FALSE,"SUMMARY";#N/A,#N/A,FALSE,"MATERIAL VAR"}</definedName>
    <definedName name="xxxxxxxxxxxxxxxxxxxx" localSheetId="5" hidden="1">{#N/A,#N/A,FALSE,"VARIATIONS";#N/A,#N/A,FALSE,"BUDGET";#N/A,#N/A,FALSE,"CIVIL QNTY VAR";#N/A,#N/A,FALSE,"SUMMARY";#N/A,#N/A,FALSE,"MATERIAL VAR"}</definedName>
    <definedName name="xxxxxxxxxxxxxxxxxxxx" hidden="1">{#N/A,#N/A,FALSE,"VARIATIONS";#N/A,#N/A,FALSE,"BUDGET";#N/A,#N/A,FALSE,"CIVIL QNTY VAR";#N/A,#N/A,FALSE,"SUMMARY";#N/A,#N/A,FALSE,"MATERIAL VAR"}</definedName>
    <definedName name="XYS">#REF!</definedName>
    <definedName name="xyz">#REF!</definedName>
    <definedName name="xz">#REF!</definedName>
    <definedName name="xzzzzzzzzzzzzzzzzzzzzzzz" localSheetId="26" hidden="1">{"'Bill No. 7'!$A$1:$G$32"}</definedName>
    <definedName name="xzzzzzzzzzzzzzzzzzzzzzzz" localSheetId="6" hidden="1">{"'Bill No. 7'!$A$1:$G$32"}</definedName>
    <definedName name="xzzzzzzzzzzzzzzzzzzzzzzz" localSheetId="5" hidden="1">{"'Bill No. 7'!$A$1:$G$32"}</definedName>
    <definedName name="xzzzzzzzzzzzzzzzzzzzzzzz" hidden="1">{"'Bill No. 7'!$A$1:$G$32"}</definedName>
    <definedName name="y" localSheetId="5" hidden="1">{#N/A,#N/A,FALSE,"Sheet1"}</definedName>
    <definedName name="y" hidden="1">{#N/A,#N/A,FALSE,"Sheet1"}</definedName>
    <definedName name="y." hidden="1">{"form-D1",#N/A,FALSE,"FORM-D1";"form-D1_amt",#N/A,FALSE,"FORM-D1"}</definedName>
    <definedName name="y_17">#REF!</definedName>
    <definedName name="Y1b">"$#REF!.$#REF!$#REF!"</definedName>
    <definedName name="Y1t">"$#REF!.$#REF!$#REF!"</definedName>
    <definedName name="y2b">"$#REF!.$#REF!$#REF!"</definedName>
    <definedName name="y2t">"$#REF!.$#REF!$#REF!"</definedName>
    <definedName name="Y3b">"$#REF!.$#REF!$#REF!"</definedName>
    <definedName name="Y3t">"$#REF!.$#REF!$#REF!"</definedName>
    <definedName name="Yb">"$#REF!.$#REF!$#REF!"</definedName>
    <definedName name="ycode">#REF!</definedName>
    <definedName name="year">#REF!</definedName>
    <definedName name="yearssr">#REF!</definedName>
    <definedName name="YESNO">#REF!</definedName>
    <definedName name="yf">#REF!</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HYUS">#REF!</definedName>
    <definedName name="YIE">#REF!</definedName>
    <definedName name="yiuyt">#REF!</definedName>
    <definedName name="ykk" localSheetId="26" hidden="1">{"form-D1",#N/A,FALSE,"FORM-D1";"form-D1_amt",#N/A,FALSE,"FORM-D1"}</definedName>
    <definedName name="ykk" localSheetId="6" hidden="1">{"form-D1",#N/A,FALSE,"FORM-D1";"form-D1_amt",#N/A,FALSE,"FORM-D1"}</definedName>
    <definedName name="ykk" localSheetId="5" hidden="1">{"form-D1",#N/A,FALSE,"FORM-D1";"form-D1_amt",#N/A,FALSE,"FORM-D1"}</definedName>
    <definedName name="ykk" hidden="1">{"form-D1",#N/A,FALSE,"FORM-D1";"form-D1_amt",#N/A,FALSE,"FORM-D1"}</definedName>
    <definedName name="YOSOUOQL">#REF!</definedName>
    <definedName name="ypier">#REF!</definedName>
    <definedName name="ypier1a">#REF!</definedName>
    <definedName name="YR">#REF!</definedName>
    <definedName name="YR_17">#REF!</definedName>
    <definedName name="yrnsys" localSheetId="26" hidden="1">{#N/A,#N/A,FALSE,"VARIATIONS";#N/A,#N/A,FALSE,"BUDGET";#N/A,#N/A,FALSE,"CIVIL QNTY VAR";#N/A,#N/A,FALSE,"SUMMARY";#N/A,#N/A,FALSE,"MATERIAL VAR"}</definedName>
    <definedName name="yrnsys" localSheetId="6" hidden="1">{#N/A,#N/A,FALSE,"VARIATIONS";#N/A,#N/A,FALSE,"BUDGET";#N/A,#N/A,FALSE,"CIVIL QNTY VAR";#N/A,#N/A,FALSE,"SUMMARY";#N/A,#N/A,FALSE,"MATERIAL VAR"}</definedName>
    <definedName name="yrnsys" localSheetId="5" hidden="1">{#N/A,#N/A,FALSE,"VARIATIONS";#N/A,#N/A,FALSE,"BUDGET";#N/A,#N/A,FALSE,"CIVIL QNTY VAR";#N/A,#N/A,FALSE,"SUMMARY";#N/A,#N/A,FALSE,"MATERIAL VAR"}</definedName>
    <definedName name="yrnsys" hidden="1">{#N/A,#N/A,FALSE,"VARIATIONS";#N/A,#N/A,FALSE,"BUDGET";#N/A,#N/A,FALSE,"CIVIL QNTY VAR";#N/A,#N/A,FALSE,"SUMMARY";#N/A,#N/A,FALSE,"MATERIAL VAR"}</definedName>
    <definedName name="Yt">"$#REF!.$#REF!$#REF!"</definedName>
    <definedName name="YTDma">#REF!</definedName>
    <definedName name="Ytop">"$#REF!.$#REF!$#REF!"</definedName>
    <definedName name="yui">#REF!</definedName>
    <definedName name="yui_17">#REF!</definedName>
    <definedName name="yuu">#REF!</definedName>
    <definedName name="yuytu">#REF!</definedName>
    <definedName name="yuyuj">#REF!</definedName>
    <definedName name="yy">#REF!</definedName>
    <definedName name="yyt">#REF!</definedName>
    <definedName name="yyuu">#REF!</definedName>
    <definedName name="YYY" localSheetId="5">{"'Bill No. 7'!$A$1:$G$32"}</definedName>
    <definedName name="YYY">{"'Bill No. 7'!$A$1:$G$32"}</definedName>
    <definedName name="yyyu">#REF!</definedName>
    <definedName name="yyyyyyyyy">#REF!</definedName>
    <definedName name="Z.">#REF!</definedName>
    <definedName name="Z_1" localSheetId="26" hidden="1">{"ss",#N/A,FALSE,"MODULE3"}</definedName>
    <definedName name="Z_1" localSheetId="6" hidden="1">{"ss",#N/A,FALSE,"MODULE3"}</definedName>
    <definedName name="Z_1" localSheetId="5" hidden="1">{"ss",#N/A,FALSE,"MODULE3"}</definedName>
    <definedName name="Z_1" hidden="1">{"ss",#N/A,FALSE,"MODULE3"}</definedName>
    <definedName name="Z_2" localSheetId="26" hidden="1">{"ss",#N/A,FALSE,"MODULE3"}</definedName>
    <definedName name="Z_2" localSheetId="6" hidden="1">{"ss",#N/A,FALSE,"MODULE3"}</definedName>
    <definedName name="Z_2" localSheetId="5" hidden="1">{"ss",#N/A,FALSE,"MODULE3"}</definedName>
    <definedName name="Z_2" hidden="1">{"ss",#N/A,FALSE,"MODULE3"}</definedName>
    <definedName name="Z_3" localSheetId="26" hidden="1">{"ss",#N/A,FALSE,"MODULE3"}</definedName>
    <definedName name="Z_3" localSheetId="6" hidden="1">{"ss",#N/A,FALSE,"MODULE3"}</definedName>
    <definedName name="Z_3" localSheetId="5" hidden="1">{"ss",#N/A,FALSE,"MODULE3"}</definedName>
    <definedName name="Z_3" hidden="1">{"ss",#N/A,FALSE,"MODULE3"}</definedName>
    <definedName name="Z_6A0B6660_2954_11D3_B3A1_008048D635E6_.wvu.PrintArea" localSheetId="26" hidden="1">#REF!</definedName>
    <definedName name="Z_6A0B6660_2954_11D3_B3A1_008048D635E6_.wvu.PrintArea" localSheetId="6" hidden="1">#REF!</definedName>
    <definedName name="Z_6A0B6660_2954_11D3_B3A1_008048D635E6_.wvu.PrintArea" localSheetId="5" hidden="1">#REF!</definedName>
    <definedName name="Z_6A0B6660_2954_11D3_B3A1_008048D635E6_.wvu.PrintArea" hidden="1">#REF!</definedName>
    <definedName name="Z_6A0B6660_2954_11D3_B3A1_008048D635E6_.wvu.PrintTitles" localSheetId="26" hidden="1">#REF!</definedName>
    <definedName name="Z_6A0B6660_2954_11D3_B3A1_008048D635E6_.wvu.PrintTitles" localSheetId="6" hidden="1">#REF!</definedName>
    <definedName name="Z_6A0B6660_2954_11D3_B3A1_008048D635E6_.wvu.PrintTitles" localSheetId="5" hidden="1">#REF!</definedName>
    <definedName name="Z_6A0B6660_2954_11D3_B3A1_008048D635E6_.wvu.PrintTitles" hidden="1">#REF!</definedName>
    <definedName name="Z_6A0B6660_2954_11D3_B3A1_008048D635E6_.wvu.Rows" localSheetId="26" hidden="1">#REF!,#REF!,#REF!</definedName>
    <definedName name="Z_6A0B6660_2954_11D3_B3A1_008048D635E6_.wvu.Rows" localSheetId="6" hidden="1">#REF!,#REF!,#REF!</definedName>
    <definedName name="Z_6A0B6660_2954_11D3_B3A1_008048D635E6_.wvu.Rows" localSheetId="5" hidden="1">#REF!,#REF!,#REF!</definedName>
    <definedName name="Z_6A0B6660_2954_11D3_B3A1_008048D635E6_.wvu.Rows" hidden="1">#REF!,#REF!,#REF!</definedName>
    <definedName name="Z_87FC2C73_120F_4A0A_A49E_0CF96AAB3E9C_.wvu.FilterData" hidden="1">#REF!</definedName>
    <definedName name="z_Group">#REF!</definedName>
    <definedName name="z_Jikko">#REF!</definedName>
    <definedName name="Z1b">"$#REF!.$#REF!$#REF!"</definedName>
    <definedName name="Z1t">"$#REF!.$#REF!$#REF!"</definedName>
    <definedName name="z2b">"$#REF!.$#REF!$#REF!"</definedName>
    <definedName name="Z2t">"$#REF!.$#REF!$#REF!"</definedName>
    <definedName name="Z3b">"$#REF!.$#REF!$#REF!"</definedName>
    <definedName name="z3t">"$#REF!.$#REF!$#REF!"</definedName>
    <definedName name="zazaz">#REF!</definedName>
    <definedName name="Zb">"$#REF!.$#REF!$#REF!"</definedName>
    <definedName name="zbg">"$#REF!.$#REF!$#REF!"</definedName>
    <definedName name="ZCANNEXURES">#REF!</definedName>
    <definedName name="zcnhm">#REF!</definedName>
    <definedName name="ZCREPORT">#REF!</definedName>
    <definedName name="zcvnsfgf">#REF!</definedName>
    <definedName name="Zentai">#REF!</definedName>
    <definedName name="Zero">#REF!</definedName>
    <definedName name="Zero_1">"#REF!"</definedName>
    <definedName name="Zero_12">"$#REF!.#REF!#REF!"</definedName>
    <definedName name="Zero_7">"#REF!"</definedName>
    <definedName name="Zero_8">"#REF!"</definedName>
    <definedName name="Zip">#REF!</definedName>
    <definedName name="zl">#REF!</definedName>
    <definedName name="zl___0">#REF!</definedName>
    <definedName name="zl___13">#REF!</definedName>
    <definedName name="zlpu">#REF!</definedName>
    <definedName name="zlpu___0">#REF!</definedName>
    <definedName name="zlpu___13">#REF!</definedName>
    <definedName name="zor12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"$#REF!.$#REF!$#REF!"</definedName>
    <definedName name="ztg">"$#REF!.$#REF!$#REF!"</definedName>
    <definedName name="ztpu">#REF!</definedName>
    <definedName name="ztpu___0">#REF!</definedName>
    <definedName name="ztpu___13">#REF!</definedName>
    <definedName name="Zts">"$#REF!.$#REF!$#REF!"</definedName>
    <definedName name="ZXDFG" localSheetId="26" hidden="1">{"'Bill No. 7'!$A$1:$G$32"}</definedName>
    <definedName name="ZXDFG" localSheetId="6" hidden="1">{"'Bill No. 7'!$A$1:$G$32"}</definedName>
    <definedName name="ZXDFG" localSheetId="5" hidden="1">{"'Bill No. 7'!$A$1:$G$32"}</definedName>
    <definedName name="ZXDFG" hidden="1">{"'Bill No. 7'!$A$1:$G$32"}</definedName>
    <definedName name="zxgsdfg" localSheetId="0" hidden="1">{"'Bill No. 7'!$A$1:$G$32"}</definedName>
    <definedName name="zxgsdfg" localSheetId="2" hidden="1">{"'Bill No. 7'!$A$1:$G$32"}</definedName>
    <definedName name="zxgsdfg" hidden="1">{"'Bill No. 7'!$A$1:$G$32"}</definedName>
    <definedName name="zxgsdfg_1" localSheetId="26" hidden="1">{"'Bill No. 7'!$A$1:$G$32"}</definedName>
    <definedName name="zxgsdfg_1" localSheetId="6" hidden="1">{"'Bill No. 7'!$A$1:$G$32"}</definedName>
    <definedName name="zxgsdfg_1" localSheetId="5" hidden="1">{"'Bill No. 7'!$A$1:$G$32"}</definedName>
    <definedName name="zxgsdfg_1" hidden="1">{"'Bill No. 7'!$A$1:$G$32"}</definedName>
    <definedName name="zxgsdfg_2" localSheetId="26" hidden="1">{"'Bill No. 7'!$A$1:$G$32"}</definedName>
    <definedName name="zxgsdfg_2" localSheetId="6" hidden="1">{"'Bill No. 7'!$A$1:$G$32"}</definedName>
    <definedName name="zxgsdfg_2" localSheetId="5" hidden="1">{"'Bill No. 7'!$A$1:$G$32"}</definedName>
    <definedName name="zxgsdfg_2" hidden="1">{"'Bill No. 7'!$A$1:$G$32"}</definedName>
    <definedName name="zxgsdfg_3" localSheetId="26" hidden="1">{"'Bill No. 7'!$A$1:$G$32"}</definedName>
    <definedName name="zxgsdfg_3" localSheetId="6" hidden="1">{"'Bill No. 7'!$A$1:$G$32"}</definedName>
    <definedName name="zxgsdfg_3" localSheetId="5" hidden="1">{"'Bill No. 7'!$A$1:$G$32"}</definedName>
    <definedName name="zxgsdfg_3" hidden="1">{"'Bill No. 7'!$A$1:$G$32"}</definedName>
    <definedName name="zxy" localSheetId="26" hidden="1">{#N/A,#N/A,FALSE,"VARIATIONS";#N/A,#N/A,FALSE,"BUDGET";#N/A,#N/A,FALSE,"CIVIL QNTY VAR";#N/A,#N/A,FALSE,"SUMMARY";#N/A,#N/A,FALSE,"MATERIAL VAR"}</definedName>
    <definedName name="zxy" localSheetId="6" hidden="1">{#N/A,#N/A,FALSE,"VARIATIONS";#N/A,#N/A,FALSE,"BUDGET";#N/A,#N/A,FALSE,"CIVIL QNTY VAR";#N/A,#N/A,FALSE,"SUMMARY";#N/A,#N/A,FALSE,"MATERIAL VAR"}</definedName>
    <definedName name="zxy" localSheetId="5" hidden="1">{#N/A,#N/A,FALSE,"VARIATIONS";#N/A,#N/A,FALSE,"BUDGET";#N/A,#N/A,FALSE,"CIVIL QNTY VAR";#N/A,#N/A,FALSE,"SUMMARY";#N/A,#N/A,FALSE,"MATERIAL VAR"}</definedName>
    <definedName name="zxy" hidden="1">{#N/A,#N/A,FALSE,"VARIATIONS";#N/A,#N/A,FALSE,"BUDGET";#N/A,#N/A,FALSE,"CIVIL QNTY VAR";#N/A,#N/A,FALSE,"SUMMARY";#N/A,#N/A,FALSE,"MATERIAL VAR"}</definedName>
    <definedName name="ZY">#REF!</definedName>
    <definedName name="ZY___0">#REF!</definedName>
    <definedName name="ZY___13">#REF!</definedName>
    <definedName name="ZZ" hidden="1">{#N/A,#N/A,FALSE,"VARIATIONS";#N/A,#N/A,FALSE,"BUDGET";#N/A,#N/A,FALSE,"CIVIL QNTY VAR";#N/A,#N/A,FALSE,"SUMMARY";#N/A,#N/A,FALSE,"MATERIAL VAR"}</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 localSheetId="26">#REF!</definedName>
    <definedName name="ZZZ" localSheetId="6">#REF!</definedName>
    <definedName name="ZZZ" localSheetId="5">#REF!</definedName>
    <definedName name="zzz" hidden="1">{#N/A,#N/A,FALSE,"VARIATIONS";#N/A,#N/A,FALSE,"BUDGET";#N/A,#N/A,FALSE,"CIVIL QNTY VAR";#N/A,#N/A,FALSE,"SUMMARY";#N/A,#N/A,FALSE,"MATERIAL VAR"}</definedName>
    <definedName name="zzzz" localSheetId="26" hidden="1">#REF!</definedName>
    <definedName name="zzzz" localSheetId="6" hidden="1">#REF!</definedName>
    <definedName name="zzzz" localSheetId="5" hidden="1">#REF!</definedName>
    <definedName name="zzzz" hidden="1">#REF!</definedName>
    <definedName name="zzzzz">#REF!</definedName>
    <definedName name="zzzzzzzz" localSheetId="26" hidden="1">{#N/A,#N/A,FALSE,"VARIATIONS";#N/A,#N/A,FALSE,"BUDGET";#N/A,#N/A,FALSE,"CIVIL QNTY VAR";#N/A,#N/A,FALSE,"SUMMARY";#N/A,#N/A,FALSE,"MATERIAL VAR"}</definedName>
    <definedName name="zzzzzzzz" localSheetId="6" hidden="1">{#N/A,#N/A,FALSE,"VARIATIONS";#N/A,#N/A,FALSE,"BUDGET";#N/A,#N/A,FALSE,"CIVIL QNTY VAR";#N/A,#N/A,FALSE,"SUMMARY";#N/A,#N/A,FALSE,"MATERIAL VAR"}</definedName>
    <definedName name="zzzzzzzz" localSheetId="5" hidden="1">{#N/A,#N/A,FALSE,"VARIATIONS";#N/A,#N/A,FALSE,"BUDGET";#N/A,#N/A,FALSE,"CIVIL QNTY VAR";#N/A,#N/A,FALSE,"SUMMARY";#N/A,#N/A,FALSE,"MATERIAL VAR"}</definedName>
    <definedName name="zzzzzzzz" hidden="1">{#N/A,#N/A,FALSE,"VARIATIONS";#N/A,#N/A,FALSE,"BUDGET";#N/A,#N/A,FALSE,"CIVIL QNTY VAR";#N/A,#N/A,FALSE,"SUMMARY";#N/A,#N/A,FALSE,"MATERIAL VAR"}</definedName>
    <definedName name="γ_pcc">#REF!</definedName>
    <definedName name="γ_rcc">#REF!</definedName>
    <definedName name="γ_steel">#REF!</definedName>
    <definedName name="γpsc">#REF!</definedName>
    <definedName name="θs">#REF!</definedName>
    <definedName name="Φ_pier">#REF!</definedName>
    <definedName name="Φ_pile">#REF!</definedName>
    <definedName name="あ">#REF!</definedName>
    <definedName name="あ１">#REF!</definedName>
    <definedName name="あＳ">#REF!</definedName>
    <definedName name="あああ">#REF!</definedName>
    <definedName name="ああああ">#REF!</definedName>
    <definedName name="ああああああ">#REF!</definedName>
    <definedName name="ｻﾏﾘｰ表ﾌﾟﾘﾝﾄｴﾘｱ">#REF!</definedName>
    <definedName name="しがぎんﾘｰｽ">#REF!</definedName>
    <definedName name="ｼﾞｬｲﾛｻﾎﾟｰﾄ">#REF!</definedName>
    <definedName name="ｼﾞｬﾊﾟﾝｽﾎﾟｰﾂﾁｬﾝﾈﾙ">#REF!</definedName>
    <definedName name="ｽｶｲﾏｰｸｴｱﾗｲﾝｽﾞ">#REF!</definedName>
    <definedName name="ｾｶﾞ･ﾘｰｽ">#REF!</definedName>
    <definedName name="せとぎんﾘｰｽ">#REF!</definedName>
    <definedName name="その他">#REF!</definedName>
    <definedName name="とりぎんﾘｰｽ">#REF!</definedName>
    <definedName name="ﾆｺﾏｰﾄﾊｳｼﾞﾝｸﾞ">#REF!</definedName>
    <definedName name="ﾆﾁﾒﾝ・ﾃﾞｰﾀ_ｼｽﾃﾑ">#REF!</definedName>
    <definedName name="ﾆｯｾｲ_ﾘｰｽ">#REF!</definedName>
    <definedName name="ふんどし0308">#REF!</definedName>
    <definedName name="ﾍﾟｶﾞｻｽ_ﾘｰｽ">#REF!</definedName>
    <definedName name="みなとﾘｰｽ">#REF!</definedName>
    <definedName name="ﾗﾝｷﾝｸﾞ20億超集計0406">#REF!</definedName>
    <definedName name="ﾚﾝﾀｶｰ中国">#REF!</definedName>
    <definedName name="ﾚﾝﾀｶｰ北陸">#REF!</definedName>
    <definedName name="ปก32" localSheetId="26" hidden="1">{"'SUMMATION'!$B$2:$I$2"}</definedName>
    <definedName name="ปก32" localSheetId="6" hidden="1">{"'SUMMATION'!$B$2:$I$2"}</definedName>
    <definedName name="ปก32" localSheetId="5" hidden="1">{"'SUMMATION'!$B$2:$I$2"}</definedName>
    <definedName name="ปก32" hidden="1">{"'SUMMATION'!$B$2:$I$2"}</definedName>
    <definedName name="ㄱㄱㄱ">#N/A</definedName>
    <definedName name="ㄱㅈㅈ">#N/A</definedName>
    <definedName name="가가가고">#REF!</definedName>
    <definedName name="가나다">#REF!</definedName>
    <definedName name="가시나무R4">#REF!</definedName>
    <definedName name="가시나무R5">#REF!</definedName>
    <definedName name="가시나무R6">#REF!</definedName>
    <definedName name="가시나무R8">#REF!</definedName>
    <definedName name="가이즈까향1204">#REF!</definedName>
    <definedName name="가이즈까향1505">#REF!</definedName>
    <definedName name="가이즈까향2006">#REF!</definedName>
    <definedName name="가이즈까향2008">#REF!</definedName>
    <definedName name="가이즈까향2510">#REF!</definedName>
    <definedName name="가중나무B10">#REF!</definedName>
    <definedName name="가중나무B4">#REF!</definedName>
    <definedName name="가중나무B5">#REF!</definedName>
    <definedName name="가중나무B6">#REF!</definedName>
    <definedName name="가중나무B8">#REF!</definedName>
    <definedName name="가하라라리">#REF!</definedName>
    <definedName name="감R10">#REF!</definedName>
    <definedName name="감R12">#REF!</definedName>
    <definedName name="감R15">#REF!</definedName>
    <definedName name="감R5">#REF!</definedName>
    <definedName name="감R6">#REF!</definedName>
    <definedName name="감R7">#REF!</definedName>
    <definedName name="감R8">#REF!</definedName>
    <definedName name="갑지">#REF!</definedName>
    <definedName name="개나리12">#REF!</definedName>
    <definedName name="개나리3">#REF!</definedName>
    <definedName name="개나리5">#REF!</definedName>
    <definedName name="개나리7">#REF!</definedName>
    <definedName name="개나리9">#REF!</definedName>
    <definedName name="개쉬땅1204">#REF!</definedName>
    <definedName name="개쉬땅1506">#REF!</definedName>
    <definedName name="견적" localSheetId="26" hidden="1">{#N/A,#N/A,FALSE,"CCTV"}</definedName>
    <definedName name="견적" localSheetId="6" hidden="1">{#N/A,#N/A,FALSE,"CCTV"}</definedName>
    <definedName name="견적" localSheetId="5" hidden="1">{#N/A,#N/A,FALSE,"CCTV"}</definedName>
    <definedName name="견적" hidden="1">{#N/A,#N/A,FALSE,"CCTV"}</definedName>
    <definedName name="견적2" localSheetId="26" hidden="1">{#N/A,#N/A,FALSE,"CCTV"}</definedName>
    <definedName name="견적2" localSheetId="6" hidden="1">{#N/A,#N/A,FALSE,"CCTV"}</definedName>
    <definedName name="견적2" localSheetId="5" hidden="1">{#N/A,#N/A,FALSE,"CCTV"}</definedName>
    <definedName name="견적2" hidden="1">{#N/A,#N/A,FALSE,"CCTV"}</definedName>
    <definedName name="견적SHEET" localSheetId="26" hidden="1">{#N/A,#N/A,FALSE,"CCTV"}</definedName>
    <definedName name="견적SHEET" localSheetId="6" hidden="1">{#N/A,#N/A,FALSE,"CCTV"}</definedName>
    <definedName name="견적SHEET" localSheetId="5" hidden="1">{#N/A,#N/A,FALSE,"CCTV"}</definedName>
    <definedName name="견적SHEET" hidden="1">{#N/A,#N/A,FALSE,"CCTV"}</definedName>
    <definedName name="겹동백1002">#REF!</definedName>
    <definedName name="겹동백1204">#REF!</definedName>
    <definedName name="겹동백1506">#REF!</definedName>
    <definedName name="겹벗R6">#REF!</definedName>
    <definedName name="겹벗R8">#REF!</definedName>
    <definedName name="겹철쭉0304">#REF!</definedName>
    <definedName name="겹철쭉0506">#REF!</definedName>
    <definedName name="겹철쭉0608">#REF!</definedName>
    <definedName name="겹철쭉0810">#REF!</definedName>
    <definedName name="겹철쭉0812">#REF!</definedName>
    <definedName name="경비">#REF!</definedName>
    <definedName name="계">#REF!</definedName>
    <definedName name="계수B5">#REF!</definedName>
    <definedName name="계수B6">#REF!</definedName>
    <definedName name="계수B8">#REF!</definedName>
    <definedName name="고">#REF!</definedName>
    <definedName name="고_압_호_스">#REF!</definedName>
    <definedName name="고광3">#REF!</definedName>
    <definedName name="고광5">#REF!</definedName>
    <definedName name="고인돌">#REF!</definedName>
    <definedName name="고재">#N/A</definedName>
    <definedName name="골재생산">#N/A</definedName>
    <definedName name="곰솔2508">#REF!</definedName>
    <definedName name="곰솔3010">#REF!</definedName>
    <definedName name="곰솔R10">#REF!</definedName>
    <definedName name="곰솔R12">#REF!</definedName>
    <definedName name="곰솔R15">#REF!</definedName>
    <definedName name="공_기_압_축_기">#REF!</definedName>
    <definedName name="공기_압축기">#REF!</definedName>
    <definedName name="공기_압축기__주간">#REF!</definedName>
    <definedName name="공문">#REF!</definedName>
    <definedName name="공문2">#REF!</definedName>
    <definedName name="공압축3.5간재">#REF!</definedName>
    <definedName name="공압축3.5노무">#REF!</definedName>
    <definedName name="공압축3.5노무야간">#REF!</definedName>
    <definedName name="공압축3.5손료">#REF!</definedName>
    <definedName name="공압축7.1간재">#REF!</definedName>
    <definedName name="공압축7.1노무">#REF!</definedName>
    <definedName name="공압축7.1노무야간">#REF!</definedName>
    <definedName name="공압축7.1손료">#REF!</definedName>
    <definedName name="공정량">#REF!</definedName>
    <definedName name="곻">#N/A</definedName>
    <definedName name="관급">#REF!,#REF!,#REF!</definedName>
    <definedName name="광나무1003">#REF!</definedName>
    <definedName name="광나무1203">#REF!</definedName>
    <definedName name="광나무1506">#REF!</definedName>
    <definedName name="광편백0405">#REF!</definedName>
    <definedName name="광편백0507">#REF!</definedName>
    <definedName name="광편백0509">#REF!</definedName>
    <definedName name="교량">#REF!</definedName>
    <definedName name="교육내용">#REF!</definedName>
    <definedName name="구__조__물__공">#REF!</definedName>
    <definedName name="구당초">#REF!,#REF!</definedName>
    <definedName name="구변경">#REF!,#REF!</definedName>
    <definedName name="구상나무1505">#REF!</definedName>
    <definedName name="구상나무2008">#REF!</definedName>
    <definedName name="구상나무2510">#REF!</definedName>
    <definedName name="구상나무3012">#REF!</definedName>
    <definedName name="구조물R">#REF!</definedName>
    <definedName name="구조물공">#REF!</definedName>
    <definedName name="구조물발주">#REF!</definedName>
    <definedName name="규격">#REF!</definedName>
    <definedName name="그라우팅_펌프">#REF!</definedName>
    <definedName name="금송1006">#REF!</definedName>
    <definedName name="금송1208">#REF!</definedName>
    <definedName name="금송1510">#REF!</definedName>
    <definedName name="금차k1">#REF!</definedName>
    <definedName name="금차k2">#REF!</definedName>
    <definedName name="금차간노">#REF!</definedName>
    <definedName name="금차공비계">#REF!</definedName>
    <definedName name="금차기타">#REF!</definedName>
    <definedName name="금차산재">#REF!</definedName>
    <definedName name="금차안전">#REF!</definedName>
    <definedName name="금차이윤">#REF!</definedName>
    <definedName name="금차일반">#REF!</definedName>
    <definedName name="기성집계">#REF!</definedName>
    <definedName name="기성현황">#REF!</definedName>
    <definedName name="꽃복숭아R3">#REF!</definedName>
    <definedName name="꽃복숭아R4">#REF!</definedName>
    <definedName name="꽃복숭아R5">#REF!</definedName>
    <definedName name="꽃사과R10">#REF!</definedName>
    <definedName name="꽃사과R4">#REF!</definedName>
    <definedName name="꽃사과R6">#REF!</definedName>
    <definedName name="꽃사과R8">#REF!</definedName>
    <definedName name="꽃아그배R10">#REF!</definedName>
    <definedName name="꽃아그배R4">#REF!</definedName>
    <definedName name="꽃아그배R6">#REF!</definedName>
    <definedName name="꽃아그배R8">#REF!</definedName>
    <definedName name="꽝꽝0304">#REF!</definedName>
    <definedName name="꽝꽝0406">#REF!</definedName>
    <definedName name="꽝꽝0508">#REF!</definedName>
    <definedName name="꽝꽝0610">#REF!</definedName>
    <definedName name="끝">#REF!</definedName>
    <definedName name="ㄴㄴ">#REF!</definedName>
    <definedName name="나나">#REF!</definedName>
    <definedName name="나나라라">#REF!</definedName>
    <definedName name="나다">#REF!</definedName>
    <definedName name="나라">#N/A</definedName>
    <definedName name="낙상홍1004">#REF!</definedName>
    <definedName name="낙상홍1506">#REF!</definedName>
    <definedName name="낙상홍1808">#REF!</definedName>
    <definedName name="낙상홍2010">#REF!</definedName>
    <definedName name="낙상홍2515">#REF!</definedName>
    <definedName name="낙우송R10">#REF!</definedName>
    <definedName name="낙우송R12">#REF!</definedName>
    <definedName name="낙우송R5">#REF!</definedName>
    <definedName name="낙우송R6">#REF!</definedName>
    <definedName name="낙우송R8">#REF!</definedName>
    <definedName name="내거">#REF!</definedName>
    <definedName name="내벽">#REF!</definedName>
    <definedName name="내역변">#REF!</definedName>
    <definedName name="내역서1">#REF!</definedName>
    <definedName name="노르웨이R12">#REF!</definedName>
    <definedName name="노르웨이R15">#REF!</definedName>
    <definedName name="노르웨이R4">#REF!</definedName>
    <definedName name="노르웨이R5">#REF!</definedName>
    <definedName name="노르웨이R6">#REF!</definedName>
    <definedName name="노르웨이R8">#REF!</definedName>
    <definedName name="노무비">#REF!</definedName>
    <definedName name="눈향L06">#REF!</definedName>
    <definedName name="눈향L08">#REF!</definedName>
    <definedName name="눈향L10">#REF!</definedName>
    <definedName name="눈향L14">#REF!</definedName>
    <definedName name="눈향L20">#REF!</definedName>
    <definedName name="느릅R10">#REF!</definedName>
    <definedName name="느릅R4">#REF!</definedName>
    <definedName name="느릅R5">#REF!</definedName>
    <definedName name="느릅R8">#REF!</definedName>
    <definedName name="느티R10">#REF!</definedName>
    <definedName name="느티R12">#REF!</definedName>
    <definedName name="느티R15">#REF!</definedName>
    <definedName name="느티R18">#REF!</definedName>
    <definedName name="느티R20">#REF!</definedName>
    <definedName name="느티R25">#REF!</definedName>
    <definedName name="느티R30">#REF!</definedName>
    <definedName name="느티R5">#REF!</definedName>
    <definedName name="느티R6">#REF!</definedName>
    <definedName name="느티R8">#REF!</definedName>
    <definedName name="능소화R2">#REF!</definedName>
    <definedName name="능소화R4">#REF!</definedName>
    <definedName name="능소화R6">#REF!</definedName>
    <definedName name="ㄷㄷ">#N/A</definedName>
    <definedName name="다음">#REF!</definedName>
    <definedName name="단">#REF!</definedName>
    <definedName name="단가">#REF!</definedName>
    <definedName name="단가1">#REF!</definedName>
    <definedName name="단가대비">#REF!</definedName>
    <definedName name="단가비교표">#REF!,#REF!</definedName>
    <definedName name="단가산출서">#N/A</definedName>
    <definedName name="단가테이블">#REF!</definedName>
    <definedName name="단위">#REF!</definedName>
    <definedName name="달">#REF!</definedName>
    <definedName name="담쟁이L03">#REF!</definedName>
    <definedName name="대보">#REF!,#REF!</definedName>
    <definedName name="대왕참R10">#REF!</definedName>
    <definedName name="대왕참R4">#REF!</definedName>
    <definedName name="대왕참R6">#REF!</definedName>
    <definedName name="대왕참R8">#REF!</definedName>
    <definedName name="대전조차2">#REF!</definedName>
    <definedName name="대추R10">#REF!</definedName>
    <definedName name="대추R4">#REF!</definedName>
    <definedName name="대추R5">#REF!</definedName>
    <definedName name="대추R6">#REF!</definedName>
    <definedName name="대추R8">#REF!</definedName>
    <definedName name="대형_브레이카">#REF!</definedName>
    <definedName name="덤_프_트_럭">#REF!</definedName>
    <definedName name="덩굴장미3">#REF!</definedName>
    <definedName name="덩굴장미4">#REF!</definedName>
    <definedName name="덩굴장미5">#REF!</definedName>
    <definedName name="도">#REF!</definedName>
    <definedName name="도급">#REF!</definedName>
    <definedName name="도급공사비">#REF!</definedName>
    <definedName name="독일가문비1206">#REF!</definedName>
    <definedName name="독일가문비1508">#REF!</definedName>
    <definedName name="독일가문비2010">#REF!</definedName>
    <definedName name="독일가문비2512">#REF!</definedName>
    <definedName name="독일가문비3015">#REF!</definedName>
    <definedName name="독일가문비3518">#REF!</definedName>
    <definedName name="돈나무0504">#REF!</definedName>
    <definedName name="돈나무0805">#REF!</definedName>
    <definedName name="돈나무1007">#REF!</definedName>
    <definedName name="돈나무1210">#REF!</definedName>
    <definedName name="동백1002">#REF!</definedName>
    <definedName name="동백1204">#REF!</definedName>
    <definedName name="동백1506">#REF!</definedName>
    <definedName name="동백1808">#REF!</definedName>
    <definedName name="등R2">#REF!</definedName>
    <definedName name="등R4">#REF!</definedName>
    <definedName name="등R6">#REF!</definedName>
    <definedName name="등R8">#REF!</definedName>
    <definedName name="때죽R10">#REF!</definedName>
    <definedName name="때죽R4">#REF!</definedName>
    <definedName name="때죽R6">#REF!</definedName>
    <definedName name="때죽R8">#REF!</definedName>
    <definedName name="ㄹ로ㅜ">#N/A</definedName>
    <definedName name="ㄹㅇㄴ">#REF!</definedName>
    <definedName name="라__인__마__카">#REF!</definedName>
    <definedName name="라라라">#N/A</definedName>
    <definedName name="라라라라">#REF!</definedName>
    <definedName name="래그" localSheetId="26" hidden="1">{#N/A,#N/A,FALSE,"CCTV"}</definedName>
    <definedName name="래그" localSheetId="6" hidden="1">{#N/A,#N/A,FALSE,"CCTV"}</definedName>
    <definedName name="래그" localSheetId="5" hidden="1">{#N/A,#N/A,FALSE,"CCTV"}</definedName>
    <definedName name="래그" hidden="1">{#N/A,#N/A,FALSE,"CCTV"}</definedName>
    <definedName name="램__________머">#REF!</definedName>
    <definedName name="램머Q간재">#REF!</definedName>
    <definedName name="램머Q간재10">#REF!</definedName>
    <definedName name="램머Q간재야간">#REF!</definedName>
    <definedName name="램머Q노무">#REF!</definedName>
    <definedName name="램머Q노무10">#REF!</definedName>
    <definedName name="램머Q노무야간">#REF!</definedName>
    <definedName name="램머Q손료">#REF!</definedName>
    <definedName name="램머Q손료10">#REF!</definedName>
    <definedName name="램머Q손료야간">#REF!</definedName>
    <definedName name="램머간재">#REF!</definedName>
    <definedName name="램머노무">#REF!</definedName>
    <definedName name="램머노무야간">#REF!</definedName>
    <definedName name="램머손료">#REF!</definedName>
    <definedName name="러">#REF!</definedName>
    <definedName name="려">#N/A</definedName>
    <definedName name="ㅁ1">#REF!</definedName>
    <definedName name="ㅁ500">#REF!</definedName>
    <definedName name="ㅁㄴ">#REF!</definedName>
    <definedName name="ㅁㄴㅁㄴㅁ">#REF!</definedName>
    <definedName name="ㅁㄴㅁㅁㄴㅁ">#REF!</definedName>
    <definedName name="ㅁㄴㅌㄴ" hidden="1">{"'자리배치도'!$AG$1:$CI$28"}</definedName>
    <definedName name="ㅁㅁㅁ" hidden="1">#REF!</definedName>
    <definedName name="마가목R3">#REF!</definedName>
    <definedName name="마가목R5">#REF!</definedName>
    <definedName name="마가목R7">#REF!</definedName>
    <definedName name="말발도리1003">#REF!</definedName>
    <definedName name="말발도리1204">#REF!</definedName>
    <definedName name="말발도리1506">#REF!</definedName>
    <definedName name="매자0804">#REF!</definedName>
    <definedName name="매자1005">#REF!</definedName>
    <definedName name="매크로11">#REF!</definedName>
    <definedName name="매크로4">#REF!</definedName>
    <definedName name="매화R10">#REF!</definedName>
    <definedName name="매화R4">#REF!</definedName>
    <definedName name="매화R6">#REF!</definedName>
    <definedName name="매화R8">#REF!</definedName>
    <definedName name="머캐덤_로울러">#REF!</definedName>
    <definedName name="메1">#REF!</definedName>
    <definedName name="메타B10">#REF!</definedName>
    <definedName name="메타B12">#REF!</definedName>
    <definedName name="메타B15">#REF!</definedName>
    <definedName name="메타B18">#REF!</definedName>
    <definedName name="메타B4">#REF!</definedName>
    <definedName name="메타B5">#REF!</definedName>
    <definedName name="메타B6">#REF!</definedName>
    <definedName name="메타B8">#REF!</definedName>
    <definedName name="면고르기토적표">#N/A</definedName>
    <definedName name="명자0604">#REF!</definedName>
    <definedName name="명자0805">#REF!</definedName>
    <definedName name="명자1006">#REF!</definedName>
    <definedName name="명자1208">#REF!</definedName>
    <definedName name="모________터">#REF!</definedName>
    <definedName name="모감주R10">#REF!</definedName>
    <definedName name="모감주R4">#REF!</definedName>
    <definedName name="모감주R6">#REF!</definedName>
    <definedName name="모감주R8">#REF!</definedName>
    <definedName name="모과2005">#REF!</definedName>
    <definedName name="모과2507">#REF!</definedName>
    <definedName name="모과R10">#REF!</definedName>
    <definedName name="모과R12">#REF!</definedName>
    <definedName name="모과R15">#REF!</definedName>
    <definedName name="모과R20">#REF!</definedName>
    <definedName name="모과R25">#REF!</definedName>
    <definedName name="모과R5">#REF!</definedName>
    <definedName name="모과R8">#REF!</definedName>
    <definedName name="모란5가지">#REF!</definedName>
    <definedName name="모란6가지">#REF!</definedName>
    <definedName name="모터_그레이드">#REF!</definedName>
    <definedName name="모해">#REF!</definedName>
    <definedName name="목련R10">#REF!</definedName>
    <definedName name="목련R12">#REF!</definedName>
    <definedName name="목련R15">#REF!</definedName>
    <definedName name="목련R20">#REF!</definedName>
    <definedName name="목련R4">#REF!</definedName>
    <definedName name="목련R5">#REF!</definedName>
    <definedName name="목련R6">#REF!</definedName>
    <definedName name="목련R8">#REF!</definedName>
    <definedName name="목서1506">#REF!</definedName>
    <definedName name="목서2012">#REF!</definedName>
    <definedName name="목서2515">#REF!</definedName>
    <definedName name="목수국1006">#REF!</definedName>
    <definedName name="목수국1208">#REF!</definedName>
    <definedName name="목수국1510">#REF!</definedName>
    <definedName name="무궁화1003">#REF!</definedName>
    <definedName name="무궁화1203">#REF!</definedName>
    <definedName name="무궁화1504">#REF!</definedName>
    <definedName name="무궁화1805">#REF!</definedName>
    <definedName name="무궁화2006">#REF!</definedName>
    <definedName name="무늬">#REF!</definedName>
    <definedName name="문">#REF!</definedName>
    <definedName name="문형식보호덮개">#N/A</definedName>
    <definedName name="물____탱____크">#REF!</definedName>
    <definedName name="물푸레R5">#REF!</definedName>
    <definedName name="물푸레R6">#REF!</definedName>
    <definedName name="물푸레R8">#REF!</definedName>
    <definedName name="미선0804">#REF!</definedName>
    <definedName name="미선1206">#REF!</definedName>
    <definedName name="ㅂ">#REF!</definedName>
    <definedName name="ㅂㅂ">#REF!</definedName>
    <definedName name="ㅂㅈㄷ">#REF!</definedName>
    <definedName name="바이_브레이트">#REF!</definedName>
    <definedName name="박">#REF!</definedName>
    <definedName name="반송1012">#REF!</definedName>
    <definedName name="반송1215">#REF!</definedName>
    <definedName name="반송1518">#REF!</definedName>
    <definedName name="반송1520">#REF!</definedName>
    <definedName name="반송2022">#REF!</definedName>
    <definedName name="발____전____기">#REF!</definedName>
    <definedName name="발송공문">#REF!</definedName>
    <definedName name="배">#REF!</definedName>
    <definedName name="배_____수_____공">#REF!</definedName>
    <definedName name="배골산">#REF!</definedName>
    <definedName name="배당초">#REF!,#REF!</definedName>
    <definedName name="배변경">#REF!,#REF!</definedName>
    <definedName name="배수">#REF!</definedName>
    <definedName name="배수공">#REF!</definedName>
    <definedName name="배수공망">#REF!</definedName>
    <definedName name="배수공이다">#REF!</definedName>
    <definedName name="배수터">#REF!</definedName>
    <definedName name="백02간재">#REF!</definedName>
    <definedName name="백02간재티스제외">#REF!</definedName>
    <definedName name="백02노무">#REF!</definedName>
    <definedName name="백02노무야간">#REF!</definedName>
    <definedName name="백02손료">#REF!</definedName>
    <definedName name="백04간재">#REF!</definedName>
    <definedName name="백04간재티스제외">#REF!</definedName>
    <definedName name="백04노무">#REF!</definedName>
    <definedName name="백04노무야간">#REF!</definedName>
    <definedName name="백04손료">#REF!</definedName>
    <definedName name="백07간재">#REF!</definedName>
    <definedName name="백07노무">#REF!</definedName>
    <definedName name="백07손료">#REF!</definedName>
    <definedName name="번호">#REF!</definedName>
    <definedName name="별지">#REF!</definedName>
    <definedName name="보오링_기계_JSP용">#REF!</definedName>
    <definedName name="보통인부">#REF!</definedName>
    <definedName name="보통인부B10">#REF!</definedName>
    <definedName name="보통인부B4이하">#REF!</definedName>
    <definedName name="보통인부B5">#REF!</definedName>
    <definedName name="보통인부B6">#REF!</definedName>
    <definedName name="보통인부B8">#REF!</definedName>
    <definedName name="보통인부R10">#REF!</definedName>
    <definedName name="보통인부R12">#REF!</definedName>
    <definedName name="보통인부R15">#REF!</definedName>
    <definedName name="보통인부R4이하">#REF!</definedName>
    <definedName name="보통인부R5">#REF!</definedName>
    <definedName name="보통인부R6">#REF!</definedName>
    <definedName name="보통인부R7">#REF!</definedName>
    <definedName name="보통인부R8">#REF!</definedName>
    <definedName name="부____대____공">#REF!</definedName>
    <definedName name="부당초">#REF!,#REF!</definedName>
    <definedName name="부대공">#REF!</definedName>
    <definedName name="부대공계">#REF!</definedName>
    <definedName name="부대공망">#REF!</definedName>
    <definedName name="부변경">#REF!,#REF!</definedName>
    <definedName name="불도우저">#REF!</definedName>
    <definedName name="브02간재구조물">#REF!</definedName>
    <definedName name="브02노무">#REF!</definedName>
    <definedName name="브02노무야간">#REF!</definedName>
    <definedName name="브02손료">#REF!</definedName>
    <definedName name="브04간재구조물">#REF!</definedName>
    <definedName name="브04노무">#REF!</definedName>
    <definedName name="브04노무야간">#REF!</definedName>
    <definedName name="브04손료">#REF!</definedName>
    <definedName name="브레이드">#REF!</definedName>
    <definedName name="비고">#REF!</definedName>
    <definedName name="빔제작단가개정표준도적용" hidden="1">{"'자리배치도'!$AG$1:$CI$28"}</definedName>
    <definedName name="ㅅㅅㅅ">#REF!</definedName>
    <definedName name="사용수량">#REF!</definedName>
    <definedName name="사진">#REF!</definedName>
    <definedName name="산근">#REF!</definedName>
    <definedName name="샘풀카피" localSheetId="26" hidden="1">{#N/A,#N/A,FALSE,"CCTV"}</definedName>
    <definedName name="샘풀카피" localSheetId="6" hidden="1">{#N/A,#N/A,FALSE,"CCTV"}</definedName>
    <definedName name="샘풀카피" localSheetId="5" hidden="1">{#N/A,#N/A,FALSE,"CCTV"}</definedName>
    <definedName name="샘풀카피" hidden="1">{#N/A,#N/A,FALSE,"CCTV"}</definedName>
    <definedName name="샘플카피2" localSheetId="26" hidden="1">{#N/A,#N/A,FALSE,"CCTV"}</definedName>
    <definedName name="샘플카피2" localSheetId="6" hidden="1">{#N/A,#N/A,FALSE,"CCTV"}</definedName>
    <definedName name="샘플카피2" localSheetId="5" hidden="1">{#N/A,#N/A,FALSE,"CCTV"}</definedName>
    <definedName name="샘플카피2" hidden="1">{#N/A,#N/A,FALSE,"CCTV"}</definedName>
    <definedName name="샘플카피3" localSheetId="26" hidden="1">{#N/A,#N/A,FALSE,"CCTV"}</definedName>
    <definedName name="샘플카피3" localSheetId="6" hidden="1">{#N/A,#N/A,FALSE,"CCTV"}</definedName>
    <definedName name="샘플카피3" localSheetId="5" hidden="1">{#N/A,#N/A,FALSE,"CCTV"}</definedName>
    <definedName name="샘플카피3" hidden="1">{#N/A,#N/A,FALSE,"CCTV"}</definedName>
    <definedName name="소형B손료">#REF!</definedName>
    <definedName name="솛">#N/A</definedName>
    <definedName name="쇼ㅗㅎ">#N/A</definedName>
    <definedName name="수________조">#REF!</definedName>
    <definedName name="수당" hidden="1">#N/A</definedName>
    <definedName name="수량">#REF!</definedName>
    <definedName name="수량산출">#REF!</definedName>
    <definedName name="수량산출서">#REF!</definedName>
    <definedName name="수량집계1">#REF!</definedName>
    <definedName name="수량집계2">#REF!,#REF!</definedName>
    <definedName name="신상훈">#REF!</definedName>
    <definedName name="실행">#N/A</definedName>
    <definedName name="ㅇㄴㄹㄴ">#REF!</definedName>
    <definedName name="ㅇㄷㄴㅁ">#REF!</definedName>
    <definedName name="ㅇㄹ">#N/A</definedName>
    <definedName name="ㅇㄹㄹ">#N/A</definedName>
    <definedName name="ㅇㅇ">#N/A</definedName>
    <definedName name="ㅇㅇㅀ">#N/A</definedName>
    <definedName name="ㅇㅇㅇㅇ">#N/A</definedName>
    <definedName name="ㅇㅎ">#N/A</definedName>
    <definedName name="아">#N/A</definedName>
    <definedName name="아니다">#N/A</definedName>
    <definedName name="아님">#N/A</definedName>
    <definedName name="아스팔트_페이버">#REF!</definedName>
    <definedName name="아스팔트디스트리뷰터">#REF!</definedName>
    <definedName name="안전">#REF!</definedName>
    <definedName name="안전1">#REF!</definedName>
    <definedName name="암거2">#REF!,#REF!</definedName>
    <definedName name="암거3">#REF!,#REF!</definedName>
    <definedName name="양매자0403">#REF!</definedName>
    <definedName name="양매자0505">#REF!</definedName>
    <definedName name="양매자0606">#REF!</definedName>
    <definedName name="양수기_건설용펌프">#REF!</definedName>
    <definedName name="에_어_호_스">#REF!</definedName>
    <definedName name="여건보고">#REF!</definedName>
    <definedName name="연습">#REF!</definedName>
    <definedName name="엿">#N/A</definedName>
    <definedName name="오오오오">#REF!</definedName>
    <definedName name="외">#REF!</definedName>
    <definedName name="용접공">#REF!</definedName>
    <definedName name="용접기__교류">#REF!</definedName>
    <definedName name="운전사_운반">#REF!</definedName>
    <definedName name="유동">#N/A</definedName>
    <definedName name="유압식_백호우">#REF!</definedName>
    <definedName name="이">#N/A</definedName>
    <definedName name="이공구가설비">#REF!</definedName>
    <definedName name="이공구간접노무비">#REF!</definedName>
    <definedName name="이공구기타경비">#REF!</definedName>
    <definedName name="이공구부가가치세">#REF!</definedName>
    <definedName name="이공구산재보험료">#REF!</definedName>
    <definedName name="이공구안전관리비">#REF!</definedName>
    <definedName name="이공구이윤">#REF!</definedName>
    <definedName name="이공구일반관리비">#REF!</definedName>
    <definedName name="이공구품질관리비">#REF!</definedName>
    <definedName name="이ㅣㅣ">#N/A</definedName>
    <definedName name="일">#REF!</definedName>
    <definedName name="일공구가설비">#REF!</definedName>
    <definedName name="일공구간접노무비">#REF!</definedName>
    <definedName name="일공구기타경비">#REF!</definedName>
    <definedName name="일공구부가가치세">#REF!</definedName>
    <definedName name="일공구산재보험료">#REF!</definedName>
    <definedName name="일공구안전관리비">#REF!</definedName>
    <definedName name="일공구이윤">#REF!</definedName>
    <definedName name="일공구일반관리비">#REF!</definedName>
    <definedName name="일공구직영비">#REF!</definedName>
    <definedName name="일공구품질관리비">#REF!</definedName>
    <definedName name="일위">#REF!,#REF!</definedName>
    <definedName name="임하">#N/A</definedName>
    <definedName name="장비명">#REF!</definedName>
    <definedName name="장산교">#REF!</definedName>
    <definedName name="재료비">#REF!</definedName>
    <definedName name="재료집계3">#REF!</definedName>
    <definedName name="전기갑지">#REF!</definedName>
    <definedName name="전체">#REF!</definedName>
    <definedName name="접속부">#REF!</definedName>
    <definedName name="정기">#REF!</definedName>
    <definedName name="정기안전_점검비용">#REF!</definedName>
    <definedName name="제">#REF!</definedName>
    <definedName name="제잡비">#N/A</definedName>
    <definedName name="조경공">#REF!</definedName>
    <definedName name="조경공B10">#REF!</definedName>
    <definedName name="조경공B4이하">#REF!</definedName>
    <definedName name="조경공B5">#REF!</definedName>
    <definedName name="조경공B6">#REF!</definedName>
    <definedName name="조경공B8">#REF!</definedName>
    <definedName name="조경공R10">#REF!</definedName>
    <definedName name="조경공R12">#REF!</definedName>
    <definedName name="조경공R15">#REF!</definedName>
    <definedName name="조경공R4이하">#REF!</definedName>
    <definedName name="조경공R5">#REF!</definedName>
    <definedName name="조경공R6">#REF!</definedName>
    <definedName name="조경공R7">#REF!</definedName>
    <definedName name="조경공R8">#REF!</definedName>
    <definedName name="조원공_1.1_1.5">#REF!</definedName>
    <definedName name="조직표현장">#REF!</definedName>
    <definedName name="조형가이즈까3010">#REF!</definedName>
    <definedName name="조형가이즈까3012">#REF!</definedName>
    <definedName name="조형가이즈까3014">#REF!</definedName>
    <definedName name="조형가이즈까3516">#REF!</definedName>
    <definedName name="주요공사내역">#N/A</definedName>
    <definedName name="중기운전기사">#REF!</definedName>
    <definedName name="직영비">#REF!</definedName>
    <definedName name="진">#N/A</definedName>
    <definedName name="진동_롤러">#REF!</definedName>
    <definedName name="진동_파일_햄머">#REF!</definedName>
    <definedName name="집계표">#REF!</definedName>
    <definedName name="집행">#N/A</definedName>
    <definedName name="집행2">#N/A</definedName>
    <definedName name="집행3">#N/A</definedName>
    <definedName name="ㅊ">#N/A</definedName>
    <definedName name="ㅊㅊㅊ">#REF!</definedName>
    <definedName name="ㅊㅌㅌ">#N/A</definedName>
    <definedName name="차ㅏㅊ">#N/A</definedName>
    <definedName name="착_암_기__주간">#REF!</definedName>
    <definedName name="착암공">#REF!</definedName>
    <definedName name="처ㅏㅏㅌㅋ">#N/A</definedName>
    <definedName name="처ㅏㅏㅏ">#N/A</definedName>
    <definedName name="처ㅣㅣ">#N/A</definedName>
    <definedName name="첳">#N/A</definedName>
    <definedName name="초_고_압_펌_프">#REF!</definedName>
    <definedName name="총괄내역">#REF!</definedName>
    <definedName name="측구수량산출서">#REF!</definedName>
    <definedName name="ㅋㅋ">#REF!</definedName>
    <definedName name="캇타간재">#REF!</definedName>
    <definedName name="캇타노무">#REF!</definedName>
    <definedName name="캇타손료">#REF!</definedName>
    <definedName name="코">#N/A</definedName>
    <definedName name="코ㅗㅓ">#N/A</definedName>
    <definedName name="콘크리트_진동기">#REF!</definedName>
    <definedName name="콘크리트_커트">#REF!</definedName>
    <definedName name="크____람____셸">#REF!</definedName>
    <definedName name="크____레____인">#REF!</definedName>
    <definedName name="크_레_인__트럭">#REF!</definedName>
    <definedName name="크레인__트럭">#REF!</definedName>
    <definedName name="크레인_트럭탑재형">#REF!</definedName>
    <definedName name="ㅌㅇㄹ">#N/A</definedName>
    <definedName name="ㅌㅊ처ㅓㅗㅗㅗ">#N/A</definedName>
    <definedName name="ㅌ헐">#N/A</definedName>
    <definedName name="타이어_롤러">#REF!</definedName>
    <definedName name="탠덤_로울러">#REF!</definedName>
    <definedName name="터널전">#N/A</definedName>
    <definedName name="터파기">#N/A</definedName>
    <definedName name="터ㅏㅓ">#N/A</definedName>
    <definedName name="터ㅏㅣ">#N/A</definedName>
    <definedName name="토">#REF!</definedName>
    <definedName name="토_________공">#REF!</definedName>
    <definedName name="토공">#REF!</definedName>
    <definedName name="토공2">#REF!</definedName>
    <definedName name="토공유동암치환">#N/A</definedName>
    <definedName name="토당초">#REF!,#REF!</definedName>
    <definedName name="토목집계">#REF!</definedName>
    <definedName name="토변경">#REF!,#REF!</definedName>
    <definedName name="토ㅛ">#N/A</definedName>
    <definedName name="통신공사내역서">#REF!</definedName>
    <definedName name="투찰">#REF!</definedName>
    <definedName name="트렉트_및_트레일러">#REF!</definedName>
    <definedName name="특별인부">#REF!</definedName>
    <definedName name="페이브먼트_브레카">#REF!</definedName>
    <definedName name="포____장____공">#REF!</definedName>
    <definedName name="포당초">#REF!,#REF!</definedName>
    <definedName name="포변경">#REF!,#REF!</definedName>
    <definedName name="포장공">#REF!</definedName>
    <definedName name="푸푸옹옹">#REF!</definedName>
    <definedName name="플라타너스B8">#REF!</definedName>
    <definedName name="플레이트_콤팩터">#REF!</definedName>
    <definedName name="합계">#REF!</definedName>
    <definedName name="혀ㅛㅏㅏ">#N/A</definedName>
    <definedName name="현남공사비">#REF!</definedName>
    <definedName name="혹">#N/A</definedName>
    <definedName name="환율">#REF!</definedName>
    <definedName name="훈">#REF!</definedName>
    <definedName name="흄관ㅌ파기산근">#N/A</definedName>
    <definedName name="ㅏㅏㅗ">#N/A</definedName>
    <definedName name="ㅏㅑㅕㅛ">#N/A</definedName>
    <definedName name="ㅏㅣㅣㅣㅣ">#REF!</definedName>
    <definedName name="ㅐㅐㅏㅣㅏ">#N/A</definedName>
    <definedName name="ㅐㅑㅏ">#REF!</definedName>
    <definedName name="ㅓㄽ">#N/A</definedName>
    <definedName name="ㅓ톹">#N/A</definedName>
    <definedName name="ㅓㅏㅏㅏ">#N/A</definedName>
    <definedName name="ㅓㅏㅑ">#N/A</definedName>
    <definedName name="ㅓㅏㅛㄷㄱ">#N/A</definedName>
    <definedName name="ㅓㅓ">#N/A</definedName>
    <definedName name="ㅓㅗㅎ">#N/A</definedName>
    <definedName name="ㅔ" hidden="1">{"'자리배치도'!$AG$1:$CI$28"}</definedName>
    <definedName name="ㅕㅓㅘ">#N/A</definedName>
    <definedName name="ㅕㅕㅅㅇ">#N/A</definedName>
    <definedName name="ㅕㅕㅕㅕ">#N/A</definedName>
    <definedName name="ㅕㅕㅛ">#N/A</definedName>
    <definedName name="ㅕㅛㅛㅕㅛㅅ" hidden="1">{"'자리배치도'!$AG$1:$CI$28"}</definedName>
    <definedName name="ㅗㄹㅇㅇ">#N/A</definedName>
    <definedName name="ㅗㅓㅏㅀ">#N/A</definedName>
    <definedName name="ㅗㅓㅏㅊ">#N/A</definedName>
    <definedName name="ㅗㅓㅣㅍ">#N/A</definedName>
    <definedName name="ㅗㅗㅗㄹ로">#N/A</definedName>
    <definedName name="ㅘㅗ허ㅎ" hidden="1">#REF!</definedName>
    <definedName name="ㅛㅓ" hidden="1">{"'자리배치도'!$AG$1:$CI$28"}</definedName>
    <definedName name="ㅛㅗㅗㅗㅗ">#N/A</definedName>
    <definedName name="ㅠㅡㅊ">#N/A</definedName>
    <definedName name="ㅣ650">#REF!</definedName>
    <definedName name="ㅣㅣ">#N/A</definedName>
    <definedName name="中銀ﾘｰｽ">#REF!</definedName>
    <definedName name="佐川ﾘｰｽ">#REF!</definedName>
    <definedName name="再ﾘｽ34期">#REF!</definedName>
    <definedName name="再ﾘｽ35期">#REF!</definedName>
    <definedName name="再ﾘｽ36期">#REF!</definedName>
    <definedName name="再ﾘｽ36期A">#REF!</definedName>
    <definedName name="再ﾘｽ36期B">#REF!</definedName>
    <definedName name="利息34期B">#REF!</definedName>
    <definedName name="利息35期B">#REF!</definedName>
    <definedName name="利息36期A">#REF!</definedName>
    <definedName name="利息36期B">#REF!</definedName>
    <definedName name="前月">#REF!</definedName>
    <definedName name="前期AR">#REF!</definedName>
    <definedName name="北銀ﾘｰｽ">#REF!</definedName>
    <definedName name="単位千円">#REF!</definedName>
    <definedName name="印刷">#REF!</definedName>
    <definedName name="収益34期A">#REF!</definedName>
    <definedName name="収益34期B">#REF!</definedName>
    <definedName name="収益35期A">#REF!</definedName>
    <definedName name="収益35期B">#REF!</definedName>
    <definedName name="収益36期A">#REF!</definedName>
    <definedName name="収益36期B">#REF!</definedName>
    <definedName name="営業収益34期">#REF!</definedName>
    <definedName name="営業収益35期">#REF!</definedName>
    <definedName name="営業収益36期">#REF!</definedName>
    <definedName name="回収予定年月">#REF!</definedName>
    <definedName name="国1">#REF!</definedName>
    <definedName name="土建" localSheetId="5">{"'照明目录'!$A$1:$H$31"}</definedName>
    <definedName name="土建">{"'照明目录'!$A$1:$H$31"}</definedName>
    <definedName name="土建2" localSheetId="5">{"'照明目录'!$A$1:$H$31"}</definedName>
    <definedName name="土建2">{"'照明目录'!$A$1:$H$31"}</definedName>
    <definedName name="増減表の売却益と評価損">#REF!</definedName>
    <definedName name="好听" localSheetId="5">{"'照明目录'!$A$1:$H$31"}</definedName>
    <definedName name="好听">{"'照明目录'!$A$1:$H$31"}</definedName>
    <definedName name="小田さん用">#REF!</definedName>
    <definedName name="山口ｷｬﾋﾟﾀﾙ">#REF!</definedName>
    <definedName name="山口ﾘｰｽ">#REF!</definedName>
    <definedName name="山口抵当証券">#REF!</definedName>
    <definedName name="常務用BS">#REF!</definedName>
    <definedName name="常務用PL">#REF!</definedName>
    <definedName name="库2">#REF!</definedName>
    <definedName name="当月">#REF!</definedName>
    <definedName name="徳銀ｵﾘｯｸｽ">#REF!</definedName>
    <definedName name="手数34期">#REF!</definedName>
    <definedName name="手数34期B">#REF!</definedName>
    <definedName name="手数35期">#REF!</definedName>
    <definedName name="手数35期B">#REF!</definedName>
    <definedName name="手数36期">#REF!</definedName>
    <definedName name="手数36期A">#REF!</definedName>
    <definedName name="手数36期B">#REF!</definedName>
    <definedName name="才了" localSheetId="5">{"'照明目录'!$A$1:$H$31"}</definedName>
    <definedName name="才了">{"'照明目录'!$A$1:$H$31"}</definedName>
    <definedName name="投資有価証券の科目内訳資料記入">#REF!</definedName>
    <definedName name="日立造船ﾋﾞｼﾞﾈｽ_ｸﾚｼﾞｯﾄ">#REF!</definedName>
    <definedName name="明細Ａ_８">#REF!</definedName>
    <definedName name="春" localSheetId="5">{"'照明目录'!$A$1:$H$31"}</definedName>
    <definedName name="春">{"'照明目录'!$A$1:$H$31"}</definedName>
    <definedName name="時価算出の方法について概略をご">#REF!</definedName>
    <definedName name="有価証券残高明細0309">#REF!</definedName>
    <definedName name="有価証券残高明細0312">#REF!</definedName>
    <definedName name="未着分見積">#REF!</definedName>
    <definedName name="東営１部">#REF!</definedName>
    <definedName name="東営２部">#REF!</definedName>
    <definedName name="東営３部">#REF!</definedName>
    <definedName name="東営４部">#REF!</definedName>
    <definedName name="東営５部">#REF!</definedName>
    <definedName name="東営６部">#REF!</definedName>
    <definedName name="東営７部">#REF!</definedName>
    <definedName name="東営８部">#REF!</definedName>
    <definedName name="東営９部">#REF!</definedName>
    <definedName name="栗林ﾘｰｽ">#REF!</definedName>
    <definedName name="検索データ領域">#REF!</definedName>
    <definedName name="検索借方">#REF!</definedName>
    <definedName name="検索勘定科目">#REF!</definedName>
    <definedName name="検索組織名">#REF!</definedName>
    <definedName name="検索貸方">#REF!</definedName>
    <definedName name="残年数TABLE">#REF!</definedName>
    <definedName name="残高34期A">#REF!</definedName>
    <definedName name="残高34期B">#REF!</definedName>
    <definedName name="残高35期A">#REF!</definedName>
    <definedName name="残高35期B">#REF!</definedName>
    <definedName name="残高36期A">#REF!</definedName>
    <definedName name="残高36期B">#REF!</definedName>
    <definedName name="汇编" localSheetId="5">{"'照明目录'!$A$1:$H$31"}</definedName>
    <definedName name="汇编">{"'照明目录'!$A$1:$H$31"}</definedName>
    <definedName name="汇编1" localSheetId="5">{"'照明目录'!$A$1:$H$31"}</definedName>
    <definedName name="汇编1">{"'照明目录'!$A$1:$H$31"}</definedName>
    <definedName name="泉銀総合ﾘｰｽ">#REF!</definedName>
    <definedName name="注意">#REF!</definedName>
    <definedName name="用途一覧">#REF!</definedName>
    <definedName name="発生34期A">#REF!</definedName>
    <definedName name="発生34期B">#REF!</definedName>
    <definedName name="発生35期A">#REF!</definedName>
    <definedName name="発生35期B">#REF!</definedName>
    <definedName name="発生36期A">#REF!</definedName>
    <definedName name="発生36期B">#REF!</definedName>
    <definedName name="発行済株式数">#REF!</definedName>
    <definedName name="百五ﾘｰｽ">#REF!</definedName>
    <definedName name="石膏破碎及输送" localSheetId="5">{"'照明目录'!$A$1:$H$31"}</definedName>
    <definedName name="石膏破碎及输送">{"'照明目录'!$A$1:$H$31"}</definedName>
    <definedName name="科目3_AMOUNT1">#REF!</definedName>
    <definedName name="科目9_ACCOUNT">#REF!</definedName>
    <definedName name="科目9_ACCOUNT1">#REF!</definedName>
    <definedName name="科目9_AMOUNT">#REF!</definedName>
    <definedName name="科目9_AMOUNT1">#REF!</definedName>
    <definedName name="科目9_OPTION">#REF!</definedName>
    <definedName name="科目9_OPTION1">#REF!</definedName>
    <definedName name="税引前利益">#REF!</definedName>
    <definedName name="総括表">#REF!</definedName>
    <definedName name="繰入36期A">#REF!</definedName>
    <definedName name="繰入36期B">#REF!</definedName>
    <definedName name="背部">#REF!</definedName>
    <definedName name="脚注11_ACCOUNT">#REF!</definedName>
    <definedName name="脚注11_ACCOUNT1">#REF!</definedName>
    <definedName name="脚注11_AMOUNT">#REF!</definedName>
    <definedName name="脚注11_AMOUNT1">#REF!</definedName>
    <definedName name="脚注11_OPTION">#REF!</definedName>
    <definedName name="脚注11_OPTION1">#REF!</definedName>
    <definedName name="脚注12_ACCOUNT1">#REF!</definedName>
    <definedName name="脚注12_AMOUNT1">#REF!</definedName>
    <definedName name="脚注12_OPTION1">#REF!</definedName>
    <definedName name="脚注16_ACCOUNT">#REF!</definedName>
    <definedName name="脚注16_ACCOUNT1">#REF!</definedName>
    <definedName name="脚注16_AMOUNT">#REF!</definedName>
    <definedName name="脚注16_AMOUNT1">#REF!</definedName>
    <definedName name="脚注16_OPTION">#REF!</definedName>
    <definedName name="脚注16_OPTION1">#REF!</definedName>
    <definedName name="脚注3_ACCOUNT">#REF!</definedName>
    <definedName name="脚注3_AMOUNT">#REF!</definedName>
    <definedName name="脚注3_OPTION">#REF!</definedName>
    <definedName name="脚注5_ACCOUNT">#REF!</definedName>
    <definedName name="脚注5_ACCOUNT1">#REF!</definedName>
    <definedName name="脚注5_AMOUNT">#REF!</definedName>
    <definedName name="脚注5_AMOUNT1">#REF!</definedName>
    <definedName name="脚注5_OPTION">#REF!</definedName>
    <definedName name="脚注5_OPTION1">#REF!</definedName>
    <definedName name="自动空气开关" localSheetId="5">{"'照明目录'!$A$1:$H$31"}</definedName>
    <definedName name="自动空气开关">{"'照明目录'!$A$1:$H$31"}</definedName>
    <definedName name="薬源">#REF!</definedName>
    <definedName name="諸原価">#REF!</definedName>
    <definedName name="諸原価34期">#REF!</definedName>
    <definedName name="諸原価34期B">#REF!</definedName>
    <definedName name="諸原価35期">#REF!</definedName>
    <definedName name="諸原価35期B">#REF!</definedName>
    <definedName name="諸原価36期">#REF!</definedName>
    <definedName name="諸原価36期A">#REF!</definedName>
    <definedName name="諸原価36期B">#REF!</definedName>
    <definedName name="貢献利益">#REF!</definedName>
    <definedName name="販管34期B">#REF!</definedName>
    <definedName name="販管35期B">#REF!</definedName>
    <definedName name="販管36期A">#REF!</definedName>
    <definedName name="販管36期B">#REF!</definedName>
    <definedName name="販管費">#REF!</definedName>
    <definedName name="貸倒">#REF!</definedName>
    <definedName name="貸倒HEAD">#REF!</definedName>
    <definedName name="貸引増減表前期">#REF!</definedName>
    <definedName name="資産平残">#REF!</definedName>
    <definedName name="資産平残34期">#REF!</definedName>
    <definedName name="資産平残35期">#REF!</definedName>
    <definedName name="資産平残36期">#REF!</definedName>
    <definedName name="配賦.box2_select">#REF!</definedName>
    <definedName name="配賦.OptionChk1">#REF!</definedName>
    <definedName name="配賦.OptionChk2">#REF!</definedName>
    <definedName name="配賦.OptionChk3">#REF!</definedName>
    <definedName name="配賦DB_Module.box2_select">#REF!</definedName>
    <definedName name="配賦DB_Module.OptionChk1">#REF!</definedName>
    <definedName name="配賦DB_Module.OptionChk2">#REF!</definedName>
    <definedName name="配賦DB_Module.OptionChk3">#REF!</definedName>
    <definedName name="配賦EX_Module.Haifu_Execute">#REF!</definedName>
    <definedName name="配賦EX_Module.Haifu_NumberEdit">#REF!</definedName>
    <definedName name="間接所有">#REF!</definedName>
    <definedName name="阿嫂" localSheetId="5">{"'照明目录'!$A$1:$H$31"}</definedName>
    <definedName name="阿嫂">{"'照明目录'!$A$1:$H$31"}</definedName>
    <definedName name="阿瑟" localSheetId="5">{"'照明目录'!$A$1:$H$31"}</definedName>
    <definedName name="阿瑟">{"'照明目录'!$A$1:$H$31"}</definedName>
    <definedName name="随机配套" localSheetId="5">{"'照明目录'!$A$1:$H$31"}</definedName>
    <definedName name="随机配套">{"'照明目录'!$A$1:$H$31"}</definedName>
    <definedName name="項___目">#REF!</definedName>
    <definedName name="香川銀ﾘｰ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2" l="1"/>
  <c r="G53" i="12"/>
  <c r="G54" i="12"/>
  <c r="G55" i="12"/>
  <c r="G56" i="12"/>
  <c r="G62" i="12"/>
  <c r="G49" i="12"/>
  <c r="E63" i="12"/>
  <c r="G63" i="12" s="1"/>
  <c r="E47" i="12"/>
  <c r="E46" i="12"/>
  <c r="E62" i="12"/>
  <c r="E45" i="12"/>
  <c r="E61" i="12"/>
  <c r="G61" i="12" s="1"/>
  <c r="E44" i="12"/>
  <c r="E43" i="12"/>
  <c r="E60" i="12"/>
  <c r="G60" i="12" s="1"/>
  <c r="E42" i="12"/>
  <c r="E41" i="12"/>
  <c r="E59" i="12"/>
  <c r="G59" i="12" s="1"/>
  <c r="E58" i="12"/>
  <c r="G58" i="12" s="1"/>
  <c r="E39" i="12"/>
  <c r="E57" i="12"/>
  <c r="G57" i="12" s="1"/>
  <c r="E56" i="12"/>
  <c r="E55" i="12"/>
  <c r="E38" i="12"/>
  <c r="E54" i="12"/>
  <c r="E36" i="12"/>
  <c r="E35" i="12"/>
  <c r="E53" i="12"/>
  <c r="E52" i="12"/>
  <c r="G52" i="12" s="1"/>
  <c r="E51" i="12"/>
  <c r="G51" i="12" s="1"/>
  <c r="E34" i="12"/>
  <c r="E33" i="12"/>
  <c r="E32" i="12"/>
  <c r="E50" i="12"/>
  <c r="E31" i="12"/>
  <c r="Q319" i="43"/>
  <c r="R319" i="43"/>
  <c r="P319" i="43"/>
  <c r="O319" i="43"/>
  <c r="I38" i="43"/>
  <c r="I37" i="43"/>
  <c r="R32" i="43"/>
  <c r="Q33" i="43"/>
  <c r="Q32" i="43"/>
  <c r="P33" i="43"/>
  <c r="P32" i="43"/>
  <c r="R33" i="43"/>
  <c r="J37" i="43"/>
  <c r="E49" i="12"/>
  <c r="E30" i="12"/>
  <c r="R34" i="43"/>
  <c r="Q34" i="43"/>
  <c r="E27" i="12"/>
  <c r="E25" i="12"/>
  <c r="E24" i="12"/>
  <c r="E23" i="12"/>
  <c r="E12" i="12"/>
  <c r="G12" i="12" s="1"/>
  <c r="P54" i="35"/>
  <c r="O54" i="35"/>
  <c r="N54" i="35"/>
  <c r="M54" i="35"/>
  <c r="O53" i="35"/>
  <c r="O55" i="35" s="1"/>
  <c r="N53" i="35"/>
  <c r="M53" i="35"/>
  <c r="M52" i="35"/>
  <c r="O52" i="35"/>
  <c r="N52" i="35"/>
  <c r="H44" i="6"/>
  <c r="J42" i="6"/>
  <c r="I42" i="6"/>
  <c r="H42" i="6"/>
  <c r="S15" i="4"/>
  <c r="R15" i="4"/>
  <c r="Q15" i="4"/>
  <c r="P15" i="4"/>
  <c r="E8" i="12" s="1"/>
  <c r="R14" i="4"/>
  <c r="E11" i="12" s="1"/>
  <c r="G11" i="12" s="1"/>
  <c r="Q14" i="4"/>
  <c r="P14" i="4"/>
  <c r="R13" i="4"/>
  <c r="E10" i="12" s="1"/>
  <c r="G10" i="12" s="1"/>
  <c r="Q13" i="4"/>
  <c r="P13" i="4"/>
  <c r="S13" i="4" s="1"/>
  <c r="Q406" i="43"/>
  <c r="P406" i="43"/>
  <c r="O406" i="43"/>
  <c r="Q385" i="43"/>
  <c r="P385" i="43"/>
  <c r="O385" i="43"/>
  <c r="R385" i="43" s="1"/>
  <c r="Q363" i="43"/>
  <c r="R363" i="43" s="1"/>
  <c r="P363" i="43"/>
  <c r="O363" i="43"/>
  <c r="Q343" i="43"/>
  <c r="P343" i="43"/>
  <c r="O343" i="43"/>
  <c r="S317" i="43"/>
  <c r="S318" i="43"/>
  <c r="R317" i="43"/>
  <c r="P317" i="43"/>
  <c r="R316" i="43"/>
  <c r="P316" i="43"/>
  <c r="R318" i="43"/>
  <c r="Q318" i="43"/>
  <c r="P318" i="43"/>
  <c r="O292" i="43"/>
  <c r="N292" i="43"/>
  <c r="M292" i="43"/>
  <c r="O257" i="43"/>
  <c r="N257" i="43"/>
  <c r="P257" i="43" s="1"/>
  <c r="M257" i="43"/>
  <c r="O204" i="43"/>
  <c r="N204" i="43"/>
  <c r="M204" i="43"/>
  <c r="O203" i="43"/>
  <c r="N203" i="43"/>
  <c r="M203" i="43"/>
  <c r="O162" i="43"/>
  <c r="N162" i="43"/>
  <c r="M162" i="43"/>
  <c r="O161" i="43"/>
  <c r="N161" i="43"/>
  <c r="M161" i="43"/>
  <c r="O160" i="43"/>
  <c r="N160" i="43"/>
  <c r="M160" i="43"/>
  <c r="R31" i="43"/>
  <c r="Q31" i="43"/>
  <c r="P31" i="43"/>
  <c r="S30" i="43"/>
  <c r="R30" i="43"/>
  <c r="Q30" i="43"/>
  <c r="P30" i="43"/>
  <c r="P29" i="43"/>
  <c r="S29" i="43" s="1"/>
  <c r="R29" i="43"/>
  <c r="Q29" i="43"/>
  <c r="E71" i="12"/>
  <c r="A19" i="12"/>
  <c r="A20" i="12" s="1"/>
  <c r="A15" i="12"/>
  <c r="A16" i="12" s="1"/>
  <c r="A17" i="12" s="1"/>
  <c r="E40" i="12"/>
  <c r="E37" i="12"/>
  <c r="A6" i="12"/>
  <c r="A7" i="12" s="1"/>
  <c r="A8" i="12" s="1"/>
  <c r="G52" i="13"/>
  <c r="J52" i="13" s="1"/>
  <c r="G50" i="13"/>
  <c r="J50" i="13" s="1"/>
  <c r="G49" i="13"/>
  <c r="J49" i="13" s="1"/>
  <c r="E7" i="12" l="1"/>
  <c r="P16" i="4"/>
  <c r="R16" i="4"/>
  <c r="Q16" i="4"/>
  <c r="S14" i="4"/>
  <c r="S16" i="4" s="1"/>
  <c r="E6" i="12"/>
  <c r="P53" i="35"/>
  <c r="N55" i="35"/>
  <c r="R406" i="43"/>
  <c r="R343" i="43"/>
  <c r="S316" i="43"/>
  <c r="P292" i="43"/>
  <c r="P204" i="43"/>
  <c r="P203" i="43"/>
  <c r="P162" i="43"/>
  <c r="P161" i="43"/>
  <c r="P160" i="43"/>
  <c r="S31" i="43"/>
  <c r="G51" i="13"/>
  <c r="J51" i="13" s="1"/>
  <c r="J53" i="13" s="1"/>
  <c r="A20" i="13"/>
  <c r="E20" i="13"/>
  <c r="F20" i="13"/>
  <c r="A65" i="12"/>
  <c r="A66" i="12" s="1"/>
  <c r="A67" i="12" s="1"/>
  <c r="A68" i="12" s="1"/>
  <c r="A69" i="12" s="1"/>
  <c r="A70" i="12" s="1"/>
  <c r="A71" i="12" s="1"/>
  <c r="A29" i="12"/>
  <c r="A30" i="12" s="1"/>
  <c r="A31" i="12" s="1"/>
  <c r="A32" i="12" s="1"/>
  <c r="A33" i="12" s="1"/>
  <c r="A34" i="12" s="1"/>
  <c r="A35" i="12" s="1"/>
  <c r="A36" i="12" s="1"/>
  <c r="A37" i="12" s="1"/>
  <c r="A38" i="12" s="1"/>
  <c r="A39" i="12" s="1"/>
  <c r="A40" i="12" s="1"/>
  <c r="A41" i="12" s="1"/>
  <c r="A42" i="12" s="1"/>
  <c r="A43" i="12" s="1"/>
  <c r="A44" i="12" s="1"/>
  <c r="A45" i="12" s="1"/>
  <c r="A46" i="12" s="1"/>
  <c r="A47" i="12" s="1"/>
  <c r="A22" i="12"/>
  <c r="A23" i="12" s="1"/>
  <c r="A24" i="12" s="1"/>
  <c r="A25" i="12" s="1"/>
  <c r="E20" i="12" l="1"/>
  <c r="F210" i="14" l="1"/>
  <c r="E10" i="25"/>
  <c r="D10" i="25"/>
  <c r="F10" i="25" s="1"/>
  <c r="F9" i="25"/>
  <c r="F8" i="25"/>
  <c r="E7" i="25"/>
  <c r="F7" i="25" s="1"/>
  <c r="F6" i="25"/>
  <c r="F5" i="25"/>
  <c r="A5" i="25"/>
  <c r="A6" i="25" s="1"/>
  <c r="A7" i="25" s="1"/>
  <c r="A8" i="25" s="1"/>
  <c r="A9" i="25" s="1"/>
  <c r="A10" i="25" s="1"/>
  <c r="F4" i="25"/>
  <c r="G411" i="43"/>
  <c r="H411" i="43" s="1"/>
  <c r="J326" i="43"/>
  <c r="M324" i="43"/>
  <c r="M323" i="43"/>
  <c r="M320" i="43"/>
  <c r="M318" i="43"/>
  <c r="M317" i="43"/>
  <c r="M316" i="43"/>
  <c r="M315" i="43"/>
  <c r="M314" i="43"/>
  <c r="I39" i="43"/>
  <c r="J39" i="43" s="1"/>
  <c r="J38" i="43"/>
  <c r="M33" i="43"/>
  <c r="M32" i="43"/>
  <c r="M31" i="43"/>
  <c r="M30" i="43"/>
  <c r="M29" i="43"/>
  <c r="M28" i="43"/>
  <c r="M27" i="43"/>
  <c r="M26" i="43"/>
  <c r="M25" i="43"/>
  <c r="M24" i="43"/>
  <c r="M23" i="43"/>
  <c r="M22" i="43"/>
  <c r="M21" i="43"/>
  <c r="M20" i="43"/>
  <c r="M19" i="43"/>
  <c r="M18" i="43"/>
  <c r="M17" i="43"/>
  <c r="M16" i="43"/>
  <c r="M15" i="43"/>
  <c r="M14" i="43"/>
  <c r="M13" i="43"/>
  <c r="M12" i="43"/>
  <c r="M11" i="43"/>
  <c r="M10" i="43"/>
  <c r="M9" i="43"/>
  <c r="M8" i="43"/>
  <c r="M7" i="43"/>
  <c r="M6" i="43"/>
  <c r="M5" i="43"/>
  <c r="M4" i="43"/>
  <c r="M3" i="43"/>
  <c r="M2" i="43"/>
  <c r="I326" i="43" l="1"/>
  <c r="F11" i="25"/>
  <c r="M34" i="43"/>
  <c r="E69" i="12"/>
  <c r="E68" i="12"/>
  <c r="L15" i="30"/>
  <c r="K15" i="30"/>
  <c r="A14" i="39"/>
  <c r="A15" i="39"/>
  <c r="A16" i="39"/>
  <c r="A17" i="39"/>
  <c r="A18" i="39"/>
  <c r="A19" i="39"/>
  <c r="A20" i="39"/>
  <c r="A21" i="39"/>
  <c r="A22" i="39"/>
  <c r="A23" i="39"/>
  <c r="A24" i="39"/>
  <c r="A25" i="39"/>
  <c r="A26" i="39"/>
  <c r="A27" i="39"/>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108" i="39" s="1"/>
  <c r="A109" i="39" s="1"/>
  <c r="A110" i="39" s="1"/>
  <c r="A111" i="39" s="1"/>
  <c r="A112" i="39" s="1"/>
  <c r="A113" i="39" s="1"/>
  <c r="A114" i="39" s="1"/>
  <c r="A115" i="39" s="1"/>
  <c r="A116" i="39" s="1"/>
  <c r="A117" i="39" s="1"/>
  <c r="A118" i="39" s="1"/>
  <c r="A119" i="39" s="1"/>
  <c r="A120" i="39" s="1"/>
  <c r="A121" i="39" s="1"/>
  <c r="A122" i="39" s="1"/>
  <c r="A123" i="39" s="1"/>
  <c r="A124" i="39" s="1"/>
  <c r="A125" i="39" s="1"/>
  <c r="A126" i="39" s="1"/>
  <c r="A127" i="39" s="1"/>
  <c r="A128" i="39" s="1"/>
  <c r="A129" i="39" s="1"/>
  <c r="A130" i="39" s="1"/>
  <c r="A131" i="39" s="1"/>
  <c r="A132" i="39" s="1"/>
  <c r="A133" i="39" s="1"/>
  <c r="A134" i="39" s="1"/>
  <c r="A135" i="39" s="1"/>
  <c r="A136" i="39" s="1"/>
  <c r="A137" i="39" s="1"/>
  <c r="A138" i="39" s="1"/>
  <c r="A139" i="39" s="1"/>
  <c r="A140" i="39" s="1"/>
  <c r="A141" i="39" s="1"/>
  <c r="A142" i="39" s="1"/>
  <c r="A143" i="39" s="1"/>
  <c r="A144" i="39" s="1"/>
  <c r="A145" i="39" s="1"/>
  <c r="A146" i="39" s="1"/>
  <c r="A147" i="39" s="1"/>
  <c r="A148" i="39" s="1"/>
  <c r="A149" i="39" s="1"/>
  <c r="A150" i="39" s="1"/>
  <c r="A151" i="39" s="1"/>
  <c r="A152" i="39" s="1"/>
  <c r="A153" i="39" s="1"/>
  <c r="A154" i="39" s="1"/>
  <c r="A155" i="39" s="1"/>
  <c r="A156" i="39" s="1"/>
  <c r="A157" i="39" s="1"/>
  <c r="A158" i="39" s="1"/>
  <c r="A159" i="39" s="1"/>
  <c r="A160" i="39" s="1"/>
  <c r="A161" i="39" s="1"/>
  <c r="A162" i="39" s="1"/>
  <c r="A163" i="39" s="1"/>
  <c r="A164" i="39" s="1"/>
  <c r="A165" i="39" s="1"/>
  <c r="A166" i="39" s="1"/>
  <c r="A167" i="39" s="1"/>
  <c r="A168" i="39" s="1"/>
  <c r="A169" i="39" s="1"/>
  <c r="A170" i="39" s="1"/>
  <c r="A171" i="39" s="1"/>
  <c r="A172" i="39" s="1"/>
  <c r="A173" i="39" s="1"/>
  <c r="A174" i="39" s="1"/>
  <c r="A175" i="39" s="1"/>
  <c r="A176" i="39" s="1"/>
  <c r="A177" i="39" s="1"/>
  <c r="A178" i="39" s="1"/>
  <c r="A179" i="39" s="1"/>
  <c r="A180" i="39" s="1"/>
  <c r="A181" i="39" s="1"/>
  <c r="A182" i="39" s="1"/>
  <c r="A183" i="39" s="1"/>
  <c r="A184" i="39" s="1"/>
  <c r="A185" i="39" s="1"/>
  <c r="A186" i="39" s="1"/>
  <c r="A187" i="39" s="1"/>
  <c r="A188" i="39" s="1"/>
  <c r="A189" i="39" s="1"/>
  <c r="A190" i="39" s="1"/>
  <c r="A191" i="39" s="1"/>
  <c r="A192" i="39" s="1"/>
  <c r="A193" i="39" s="1"/>
  <c r="A194" i="39" s="1"/>
  <c r="A195" i="39" s="1"/>
  <c r="A196" i="39" s="1"/>
  <c r="A197" i="39" s="1"/>
  <c r="A198" i="39" s="1"/>
  <c r="A199" i="39" s="1"/>
  <c r="A200" i="39" s="1"/>
  <c r="A201" i="39" s="1"/>
  <c r="A202" i="39" s="1"/>
  <c r="A203" i="39" s="1"/>
  <c r="A204" i="39" s="1"/>
  <c r="A205" i="39" s="1"/>
  <c r="A206" i="39" s="1"/>
  <c r="A207" i="39" s="1"/>
  <c r="A208" i="39" s="1"/>
  <c r="A209" i="39" s="1"/>
  <c r="A210" i="39" s="1"/>
  <c r="A211" i="39" s="1"/>
  <c r="A212" i="39" s="1"/>
  <c r="A213" i="39" s="1"/>
  <c r="A214" i="39" s="1"/>
  <c r="A215" i="39" s="1"/>
  <c r="A216" i="39" s="1"/>
  <c r="A217" i="39" s="1"/>
  <c r="A218" i="39" s="1"/>
  <c r="A219" i="39" s="1"/>
  <c r="A220" i="39" s="1"/>
  <c r="A221" i="39" s="1"/>
  <c r="A222" i="39" s="1"/>
  <c r="A223" i="39" s="1"/>
  <c r="A224" i="39" s="1"/>
  <c r="A225" i="39" s="1"/>
  <c r="A226" i="39" s="1"/>
  <c r="A227" i="39" s="1"/>
  <c r="A228" i="39" s="1"/>
  <c r="A229" i="39" s="1"/>
  <c r="A230" i="39" s="1"/>
  <c r="A231" i="39" s="1"/>
  <c r="A232" i="39" s="1"/>
  <c r="A233" i="39" s="1"/>
  <c r="A234" i="39" s="1"/>
  <c r="A235" i="39" s="1"/>
  <c r="A236" i="39" s="1"/>
  <c r="A237" i="39" s="1"/>
  <c r="A238" i="39" s="1"/>
  <c r="A239" i="39" s="1"/>
  <c r="A240" i="39" s="1"/>
  <c r="A241" i="39" s="1"/>
  <c r="A242" i="39" s="1"/>
  <c r="A243" i="39" s="1"/>
  <c r="A244" i="39" s="1"/>
  <c r="A245" i="39" s="1"/>
  <c r="A246" i="39" s="1"/>
  <c r="A247" i="39" s="1"/>
  <c r="A248" i="39" s="1"/>
  <c r="A249" i="39" s="1"/>
  <c r="A250" i="39" s="1"/>
  <c r="A251" i="39" s="1"/>
  <c r="A252" i="39" s="1"/>
  <c r="A253" i="39" s="1"/>
  <c r="A254" i="39" s="1"/>
  <c r="A255" i="39" s="1"/>
  <c r="A256" i="39" s="1"/>
  <c r="A257" i="39" s="1"/>
  <c r="A258" i="39" s="1"/>
  <c r="A259" i="39" s="1"/>
  <c r="A260" i="39" s="1"/>
  <c r="A261" i="39" s="1"/>
  <c r="A262" i="39" s="1"/>
  <c r="A263" i="39" s="1"/>
  <c r="A264" i="39" s="1"/>
  <c r="A265" i="39" s="1"/>
  <c r="A266" i="39" s="1"/>
  <c r="A267" i="39" s="1"/>
  <c r="A268" i="39" s="1"/>
  <c r="A269" i="39" s="1"/>
  <c r="A270" i="39" s="1"/>
  <c r="A271" i="39" s="1"/>
  <c r="A272" i="39" s="1"/>
  <c r="A273" i="39" s="1"/>
  <c r="A274" i="39" s="1"/>
  <c r="A275" i="39" s="1"/>
  <c r="A276" i="39" s="1"/>
  <c r="A277" i="39" s="1"/>
  <c r="A278" i="39" s="1"/>
  <c r="A279" i="39" s="1"/>
  <c r="A280" i="39" s="1"/>
  <c r="A281" i="39" s="1"/>
  <c r="A282" i="39" s="1"/>
  <c r="A283" i="39" s="1"/>
  <c r="A284" i="39" s="1"/>
  <c r="A285" i="39" s="1"/>
  <c r="A6" i="39"/>
  <c r="G47" i="12"/>
  <c r="I286" i="39"/>
  <c r="H286" i="39"/>
  <c r="A5" i="39"/>
  <c r="G46" i="12"/>
  <c r="G45" i="12"/>
  <c r="G44" i="12"/>
  <c r="G43" i="12"/>
  <c r="G42" i="12"/>
  <c r="G41" i="12"/>
  <c r="G40" i="12"/>
  <c r="G39" i="12"/>
  <c r="G38" i="12"/>
  <c r="G37" i="12"/>
  <c r="A7" i="39" l="1"/>
  <c r="A8" i="39" s="1"/>
  <c r="A9" i="39" s="1"/>
  <c r="A10" i="39" s="1"/>
  <c r="A11" i="39" s="1"/>
  <c r="A12" i="39" s="1"/>
  <c r="A13" i="39" s="1"/>
  <c r="I8" i="34" l="1"/>
  <c r="I7" i="34"/>
  <c r="I6" i="34"/>
  <c r="I5" i="34"/>
  <c r="I4" i="34"/>
  <c r="M15" i="30" l="1"/>
  <c r="E70" i="12"/>
  <c r="G70" i="12" s="1"/>
  <c r="G71" i="12"/>
  <c r="E67" i="12"/>
  <c r="E66" i="12"/>
  <c r="G65" i="12" l="1"/>
  <c r="F152" i="44" l="1"/>
  <c r="F151" i="44"/>
  <c r="J145" i="44"/>
  <c r="I144" i="44"/>
  <c r="I143" i="44"/>
  <c r="I142" i="44"/>
  <c r="I141" i="44"/>
  <c r="I140" i="44"/>
  <c r="I139" i="44"/>
  <c r="I138" i="44"/>
  <c r="I137" i="44"/>
  <c r="I136" i="44"/>
  <c r="I135" i="44"/>
  <c r="I134" i="44"/>
  <c r="I133" i="44"/>
  <c r="I132" i="44"/>
  <c r="I131" i="44"/>
  <c r="I130" i="44"/>
  <c r="I129" i="44"/>
  <c r="I128" i="44"/>
  <c r="I127" i="44"/>
  <c r="I126" i="44"/>
  <c r="I125" i="44"/>
  <c r="I124" i="44"/>
  <c r="I123" i="44"/>
  <c r="I122" i="44"/>
  <c r="A122" i="44"/>
  <c r="A123" i="44" s="1"/>
  <c r="A124" i="44" s="1"/>
  <c r="A125" i="44" s="1"/>
  <c r="A126" i="44" s="1"/>
  <c r="A127" i="44" s="1"/>
  <c r="A128" i="44" s="1"/>
  <c r="A129" i="44" s="1"/>
  <c r="A130" i="44" s="1"/>
  <c r="A131" i="44" s="1"/>
  <c r="A132" i="44" s="1"/>
  <c r="A133" i="44" s="1"/>
  <c r="A134" i="44" s="1"/>
  <c r="A135" i="44" s="1"/>
  <c r="A136" i="44" s="1"/>
  <c r="A137" i="44" s="1"/>
  <c r="A138" i="44" s="1"/>
  <c r="A139" i="44" s="1"/>
  <c r="A140" i="44" s="1"/>
  <c r="A141" i="44" s="1"/>
  <c r="A142" i="44" s="1"/>
  <c r="A143" i="44" s="1"/>
  <c r="A144" i="44" s="1"/>
  <c r="I121" i="44"/>
  <c r="I145" i="44" s="1"/>
  <c r="J20" i="24"/>
  <c r="I120" i="38"/>
  <c r="I119" i="38"/>
  <c r="I118" i="38"/>
  <c r="I117" i="38"/>
  <c r="I116" i="38"/>
  <c r="I115" i="38"/>
  <c r="I114" i="38"/>
  <c r="I113" i="38"/>
  <c r="I112" i="38"/>
  <c r="I111" i="38"/>
  <c r="I110" i="38"/>
  <c r="I109" i="38"/>
  <c r="I108" i="38"/>
  <c r="I107" i="38"/>
  <c r="I106" i="38"/>
  <c r="I105" i="38"/>
  <c r="I104" i="38"/>
  <c r="I103" i="38"/>
  <c r="G102" i="38"/>
  <c r="I102" i="38" s="1"/>
  <c r="G101" i="38"/>
  <c r="I101" i="38" s="1"/>
  <c r="G100" i="38"/>
  <c r="I100" i="38" s="1"/>
  <c r="G99" i="38"/>
  <c r="I99" i="38" s="1"/>
  <c r="G98" i="38"/>
  <c r="I98" i="38" s="1"/>
  <c r="G97" i="38"/>
  <c r="I97" i="38" s="1"/>
  <c r="G96" i="38"/>
  <c r="I96" i="38" s="1"/>
  <c r="G95" i="38"/>
  <c r="I95" i="38" s="1"/>
  <c r="G94" i="38"/>
  <c r="I94" i="38" s="1"/>
  <c r="I93" i="38"/>
  <c r="G93" i="38"/>
  <c r="G92" i="38"/>
  <c r="I92" i="38" s="1"/>
  <c r="G91" i="38"/>
  <c r="I91" i="38" s="1"/>
  <c r="G90" i="38"/>
  <c r="I90" i="38" s="1"/>
  <c r="G89" i="38"/>
  <c r="I89" i="38" s="1"/>
  <c r="G88" i="38"/>
  <c r="I88" i="38" s="1"/>
  <c r="G87" i="38"/>
  <c r="I87" i="38" s="1"/>
  <c r="G86" i="38"/>
  <c r="I86" i="38" s="1"/>
  <c r="A86" i="38"/>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G85" i="38"/>
  <c r="I85" i="38" s="1"/>
  <c r="I79" i="38"/>
  <c r="I78" i="38"/>
  <c r="I77" i="38"/>
  <c r="I76" i="38"/>
  <c r="I75" i="38"/>
  <c r="I74" i="38"/>
  <c r="I73" i="38"/>
  <c r="I72" i="38"/>
  <c r="B72" i="38"/>
  <c r="B74" i="38" s="1"/>
  <c r="B76" i="38" s="1"/>
  <c r="B78" i="38" s="1"/>
  <c r="I71" i="38"/>
  <c r="I70" i="38"/>
  <c r="I69" i="38"/>
  <c r="I68" i="38"/>
  <c r="I80" i="38" s="1"/>
  <c r="F128" i="38" s="1"/>
  <c r="I67" i="38"/>
  <c r="I66" i="38"/>
  <c r="G65" i="38"/>
  <c r="I65" i="38" s="1"/>
  <c r="G64" i="38"/>
  <c r="I64" i="38" s="1"/>
  <c r="I63" i="38"/>
  <c r="I62" i="38"/>
  <c r="I61" i="38"/>
  <c r="I60" i="38"/>
  <c r="I59" i="38"/>
  <c r="I58" i="38"/>
  <c r="I57" i="38"/>
  <c r="I56" i="38"/>
  <c r="H50" i="38"/>
  <c r="H49" i="38"/>
  <c r="H48" i="38"/>
  <c r="H47" i="38"/>
  <c r="H46" i="38"/>
  <c r="H45" i="38"/>
  <c r="A45" i="38"/>
  <c r="A46" i="38" s="1"/>
  <c r="A47" i="38" s="1"/>
  <c r="A48" i="38" s="1"/>
  <c r="A49" i="38" s="1"/>
  <c r="A50" i="38" s="1"/>
  <c r="H44" i="38"/>
  <c r="A44" i="38"/>
  <c r="H43" i="38"/>
  <c r="H51" i="38" s="1"/>
  <c r="F127" i="38" s="1"/>
  <c r="L37" i="38"/>
  <c r="M37" i="38" s="1"/>
  <c r="G37" i="38"/>
  <c r="I37" i="38" s="1"/>
  <c r="L36" i="38"/>
  <c r="M36" i="38" s="1"/>
  <c r="N36" i="38" s="1"/>
  <c r="I36" i="38"/>
  <c r="L35" i="38"/>
  <c r="M35" i="38" s="1"/>
  <c r="N35" i="38" s="1"/>
  <c r="I35" i="38"/>
  <c r="L34" i="38"/>
  <c r="M34" i="38" s="1"/>
  <c r="N34" i="38" s="1"/>
  <c r="I34" i="38"/>
  <c r="L33" i="38"/>
  <c r="M33" i="38" s="1"/>
  <c r="N33" i="38" s="1"/>
  <c r="I33" i="38"/>
  <c r="L32" i="38"/>
  <c r="M32" i="38" s="1"/>
  <c r="N32" i="38" s="1"/>
  <c r="I32" i="38"/>
  <c r="L31" i="38"/>
  <c r="M31" i="38" s="1"/>
  <c r="I31" i="38"/>
  <c r="N31" i="38" s="1"/>
  <c r="L30" i="38"/>
  <c r="M30" i="38" s="1"/>
  <c r="N30" i="38" s="1"/>
  <c r="I30" i="38"/>
  <c r="L29" i="38"/>
  <c r="M29" i="38" s="1"/>
  <c r="G29" i="38"/>
  <c r="I29" i="38" s="1"/>
  <c r="N29" i="38" s="1"/>
  <c r="L28" i="38"/>
  <c r="M28" i="38" s="1"/>
  <c r="G28" i="38"/>
  <c r="I28" i="38" s="1"/>
  <c r="N28" i="38" s="1"/>
  <c r="L27" i="38"/>
  <c r="M27" i="38" s="1"/>
  <c r="I27" i="38"/>
  <c r="N27" i="38" s="1"/>
  <c r="L26" i="38"/>
  <c r="M26" i="38" s="1"/>
  <c r="G26" i="38"/>
  <c r="I26" i="38" s="1"/>
  <c r="N26" i="38" s="1"/>
  <c r="L25" i="38"/>
  <c r="M25" i="38" s="1"/>
  <c r="N25" i="38" s="1"/>
  <c r="G25" i="38"/>
  <c r="I25" i="38" s="1"/>
  <c r="L24" i="38"/>
  <c r="M24" i="38" s="1"/>
  <c r="I24" i="38"/>
  <c r="N24" i="38" s="1"/>
  <c r="L23" i="38"/>
  <c r="M23" i="38" s="1"/>
  <c r="G23" i="38"/>
  <c r="I23" i="38" s="1"/>
  <c r="N23" i="38" s="1"/>
  <c r="L22" i="38"/>
  <c r="M22" i="38" s="1"/>
  <c r="I22" i="38"/>
  <c r="N22" i="38" s="1"/>
  <c r="L21" i="38"/>
  <c r="M21" i="38" s="1"/>
  <c r="I21" i="38"/>
  <c r="L20" i="38"/>
  <c r="M20" i="38" s="1"/>
  <c r="I20" i="38"/>
  <c r="N20" i="38" s="1"/>
  <c r="G20" i="38"/>
  <c r="L19" i="38"/>
  <c r="M19" i="38" s="1"/>
  <c r="G19" i="38"/>
  <c r="I19" i="38" s="1"/>
  <c r="N19" i="38" s="1"/>
  <c r="M18" i="38"/>
  <c r="L18" i="38"/>
  <c r="G18" i="38"/>
  <c r="I18" i="38" s="1"/>
  <c r="N18" i="38" s="1"/>
  <c r="L17" i="38"/>
  <c r="M17" i="38" s="1"/>
  <c r="I17" i="38"/>
  <c r="N17" i="38" s="1"/>
  <c r="L16" i="38"/>
  <c r="M16" i="38" s="1"/>
  <c r="I16" i="38"/>
  <c r="L15" i="38"/>
  <c r="M15" i="38" s="1"/>
  <c r="I15" i="38"/>
  <c r="N15" i="38" s="1"/>
  <c r="G15" i="38"/>
  <c r="L14" i="38"/>
  <c r="M14" i="38" s="1"/>
  <c r="G14" i="38"/>
  <c r="I14" i="38" s="1"/>
  <c r="N14" i="38" s="1"/>
  <c r="L13" i="38"/>
  <c r="M13" i="38" s="1"/>
  <c r="I13" i="38"/>
  <c r="N13" i="38" s="1"/>
  <c r="L12" i="38"/>
  <c r="M12" i="38" s="1"/>
  <c r="N12" i="38" s="1"/>
  <c r="I12" i="38"/>
  <c r="L11" i="38"/>
  <c r="M11" i="38" s="1"/>
  <c r="G11" i="38"/>
  <c r="I11" i="38" s="1"/>
  <c r="N11" i="38" s="1"/>
  <c r="L10" i="38"/>
  <c r="M10" i="38" s="1"/>
  <c r="I10" i="38"/>
  <c r="N10" i="38" s="1"/>
  <c r="L9" i="38"/>
  <c r="M9" i="38" s="1"/>
  <c r="I9" i="38"/>
  <c r="N9" i="38" s="1"/>
  <c r="L8" i="38"/>
  <c r="M8" i="38" s="1"/>
  <c r="I8" i="38"/>
  <c r="N8" i="38" s="1"/>
  <c r="G8" i="38"/>
  <c r="M7" i="38"/>
  <c r="N7" i="38" s="1"/>
  <c r="L7" i="38"/>
  <c r="I7" i="38"/>
  <c r="L6" i="38"/>
  <c r="M6" i="38" s="1"/>
  <c r="I6" i="38"/>
  <c r="N6" i="38" s="1"/>
  <c r="L5" i="38"/>
  <c r="M5" i="38" s="1"/>
  <c r="I5" i="38"/>
  <c r="N5" i="38" s="1"/>
  <c r="A5" i="38"/>
  <c r="A6" i="38" s="1"/>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L4" i="38"/>
  <c r="M4" i="38" s="1"/>
  <c r="N4" i="38" s="1"/>
  <c r="I4" i="38"/>
  <c r="A4" i="38"/>
  <c r="L3" i="38"/>
  <c r="M3" i="38" s="1"/>
  <c r="I3" i="38"/>
  <c r="I121" i="38" l="1"/>
  <c r="F129" i="38" s="1"/>
  <c r="N37" i="38"/>
  <c r="N16" i="38"/>
  <c r="I38" i="38"/>
  <c r="F126" i="38" s="1"/>
  <c r="F130" i="38" s="1"/>
  <c r="N3" i="38"/>
  <c r="N21" i="38"/>
  <c r="E44" i="45" l="1"/>
  <c r="I44" i="45" s="1"/>
  <c r="E43" i="45"/>
  <c r="I43" i="45" s="1"/>
  <c r="E42" i="45"/>
  <c r="I42" i="45" s="1"/>
  <c r="E41" i="45"/>
  <c r="I41" i="45" s="1"/>
  <c r="E40" i="45"/>
  <c r="I40" i="45" s="1"/>
  <c r="E39" i="45"/>
  <c r="I39" i="45" s="1"/>
  <c r="E38" i="45"/>
  <c r="I38" i="45" s="1"/>
  <c r="E37" i="45"/>
  <c r="I37" i="45" s="1"/>
  <c r="E36" i="45"/>
  <c r="I36" i="45" s="1"/>
  <c r="E35" i="45"/>
  <c r="I35" i="45" s="1"/>
  <c r="E34" i="45"/>
  <c r="I34" i="45" s="1"/>
  <c r="E33" i="45"/>
  <c r="I33" i="45" s="1"/>
  <c r="E32" i="45"/>
  <c r="I32" i="45" s="1"/>
  <c r="E31" i="45"/>
  <c r="I31" i="45" s="1"/>
  <c r="E30" i="45"/>
  <c r="I30" i="45" s="1"/>
  <c r="E29" i="45"/>
  <c r="I29" i="45" s="1"/>
  <c r="E28" i="45"/>
  <c r="I28" i="45" s="1"/>
  <c r="E27" i="45"/>
  <c r="I27" i="45" s="1"/>
  <c r="E26" i="45"/>
  <c r="I26" i="45" s="1"/>
  <c r="E25" i="45"/>
  <c r="I25" i="45" s="1"/>
  <c r="E24" i="45"/>
  <c r="I24" i="45" s="1"/>
  <c r="E23" i="45"/>
  <c r="I23" i="45" s="1"/>
  <c r="E22" i="45"/>
  <c r="I22" i="45" s="1"/>
  <c r="E21" i="45"/>
  <c r="I21" i="45" s="1"/>
  <c r="E20" i="45"/>
  <c r="I20" i="45" s="1"/>
  <c r="E19" i="45"/>
  <c r="I19" i="45" s="1"/>
  <c r="E18" i="45"/>
  <c r="I18" i="45" s="1"/>
  <c r="E17" i="45"/>
  <c r="I17" i="45" s="1"/>
  <c r="E16" i="45"/>
  <c r="I16" i="45" s="1"/>
  <c r="E15" i="45"/>
  <c r="I15" i="45" s="1"/>
  <c r="E14" i="45"/>
  <c r="I14" i="45" s="1"/>
  <c r="E13" i="45"/>
  <c r="I13" i="45" s="1"/>
  <c r="E12" i="45"/>
  <c r="I12" i="45" s="1"/>
  <c r="E11" i="45"/>
  <c r="I11" i="45" s="1"/>
  <c r="E10" i="45"/>
  <c r="I10" i="45" s="1"/>
  <c r="E9" i="45"/>
  <c r="I9" i="45" s="1"/>
  <c r="E8" i="45"/>
  <c r="I8" i="45" s="1"/>
  <c r="E7" i="45"/>
  <c r="I7" i="45" s="1"/>
  <c r="E6" i="45"/>
  <c r="I6" i="45" s="1"/>
  <c r="E5" i="45"/>
  <c r="I5" i="45" s="1"/>
  <c r="A5" i="45"/>
  <c r="A6" i="45" s="1"/>
  <c r="A7" i="45" s="1"/>
  <c r="A8" i="45" s="1"/>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E4" i="45"/>
  <c r="I4" i="45" s="1"/>
  <c r="A112" i="35"/>
  <c r="A113" i="35"/>
  <c r="A114" i="35"/>
  <c r="A115" i="35"/>
  <c r="A116" i="35"/>
  <c r="A117" i="35"/>
  <c r="A118" i="35"/>
  <c r="A119" i="35"/>
  <c r="F120" i="35"/>
  <c r="A111" i="35"/>
  <c r="I45" i="45" l="1"/>
  <c r="F26" i="8"/>
  <c r="E19" i="12" l="1"/>
  <c r="E14" i="27"/>
  <c r="F14" i="27"/>
  <c r="F5" i="14" l="1"/>
  <c r="F6" i="14"/>
  <c r="F7" i="14"/>
  <c r="F8" i="14"/>
  <c r="F11" i="14"/>
  <c r="F12" i="14"/>
  <c r="F13" i="14"/>
  <c r="F14" i="14"/>
  <c r="F15" i="14"/>
  <c r="F16" i="14"/>
  <c r="F17" i="14"/>
  <c r="F18" i="14"/>
  <c r="F19" i="14"/>
  <c r="F20" i="14"/>
  <c r="F21" i="14"/>
  <c r="F22" i="14"/>
  <c r="F23" i="14"/>
  <c r="F24" i="14"/>
  <c r="F25" i="14"/>
  <c r="F26" i="14"/>
  <c r="F27" i="14"/>
  <c r="F28" i="14"/>
  <c r="F30" i="14"/>
  <c r="F31" i="14"/>
  <c r="F32"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4" i="14"/>
  <c r="K125" i="4"/>
  <c r="J125" i="4"/>
  <c r="I125" i="4"/>
  <c r="A13" i="24" l="1"/>
  <c r="A14" i="24"/>
  <c r="A15" i="24"/>
  <c r="A16" i="24"/>
  <c r="A17" i="24"/>
  <c r="A18" i="24"/>
  <c r="A19" i="24"/>
  <c r="A5" i="24"/>
  <c r="A6" i="24"/>
  <c r="A7" i="24"/>
  <c r="A8" i="24"/>
  <c r="A9" i="24"/>
  <c r="A10" i="24"/>
  <c r="A11" i="24"/>
  <c r="A12" i="24"/>
  <c r="A4" i="24"/>
  <c r="J17" i="24"/>
  <c r="J18" i="24"/>
  <c r="J13" i="24"/>
  <c r="J14" i="24"/>
  <c r="J15" i="24"/>
  <c r="J16" i="24"/>
  <c r="A5" i="44"/>
  <c r="A6" i="44"/>
  <c r="A7" i="44"/>
  <c r="A8" i="44"/>
  <c r="A9" i="44"/>
  <c r="A10" i="44"/>
  <c r="A11" i="44"/>
  <c r="A12" i="44"/>
  <c r="A13" i="44" s="1"/>
  <c r="A14" i="44" s="1"/>
  <c r="A15" i="44" s="1"/>
  <c r="A16" i="44" s="1"/>
  <c r="A17" i="44" s="1"/>
  <c r="A18" i="44" s="1"/>
  <c r="A19" i="44" s="1"/>
  <c r="A20" i="44"/>
  <c r="A21" i="44" s="1"/>
  <c r="A22" i="44" s="1"/>
  <c r="A23" i="44" s="1"/>
  <c r="A24" i="44" s="1"/>
  <c r="A25" i="44" s="1"/>
  <c r="A26" i="44" s="1"/>
  <c r="A27" i="44" s="1"/>
  <c r="A28" i="44"/>
  <c r="A29" i="44" s="1"/>
  <c r="A30" i="44" s="1"/>
  <c r="A31" i="44" s="1"/>
  <c r="A32" i="44" s="1"/>
  <c r="A33" i="44" s="1"/>
  <c r="A34" i="44" s="1"/>
  <c r="A35" i="44" s="1"/>
  <c r="A36" i="44"/>
  <c r="A37" i="44" s="1"/>
  <c r="A38" i="44" s="1"/>
  <c r="A39" i="44" s="1"/>
  <c r="A40" i="44" s="1"/>
  <c r="A41" i="44" s="1"/>
  <c r="A42" i="44" s="1"/>
  <c r="A43" i="44" s="1"/>
  <c r="A44" i="44"/>
  <c r="A45" i="44" s="1"/>
  <c r="A46" i="44" s="1"/>
  <c r="A47" i="44" s="1"/>
  <c r="A48" i="44" s="1"/>
  <c r="A49" i="44" s="1"/>
  <c r="A50" i="44" s="1"/>
  <c r="A51" i="44" s="1"/>
  <c r="A52" i="44"/>
  <c r="A53" i="44" s="1"/>
  <c r="A54" i="44" s="1"/>
  <c r="A55" i="44" s="1"/>
  <c r="A56" i="44" s="1"/>
  <c r="A57" i="44" s="1"/>
  <c r="A58" i="44" s="1"/>
  <c r="A59" i="44" s="1"/>
  <c r="A60" i="44"/>
  <c r="A61" i="44" s="1"/>
  <c r="A62" i="44" s="1"/>
  <c r="A63" i="44" s="1"/>
  <c r="A64" i="44" s="1"/>
  <c r="A65" i="44" s="1"/>
  <c r="A66" i="44" s="1"/>
  <c r="A67" i="44" s="1"/>
  <c r="A68" i="44"/>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A114" i="44" s="1"/>
  <c r="A115" i="44" s="1"/>
  <c r="A4" i="44"/>
  <c r="I3" i="44"/>
  <c r="I4" i="44"/>
  <c r="I5" i="44"/>
  <c r="I6" i="44"/>
  <c r="I7" i="44"/>
  <c r="I8" i="44"/>
  <c r="I9" i="44"/>
  <c r="I10" i="44"/>
  <c r="I11" i="44"/>
  <c r="I12" i="44"/>
  <c r="I13" i="44"/>
  <c r="I14" i="44"/>
  <c r="I15" i="44"/>
  <c r="I16" i="44"/>
  <c r="I17" i="44"/>
  <c r="I18" i="44"/>
  <c r="I19" i="44"/>
  <c r="I20" i="44"/>
  <c r="I21" i="44"/>
  <c r="I22" i="44"/>
  <c r="I23" i="44"/>
  <c r="I24" i="44"/>
  <c r="I25" i="44"/>
  <c r="I26" i="44"/>
  <c r="I27" i="44"/>
  <c r="I28" i="44"/>
  <c r="I29" i="44"/>
  <c r="I30" i="44"/>
  <c r="I31" i="44"/>
  <c r="I32" i="44"/>
  <c r="I33" i="44"/>
  <c r="I34" i="44"/>
  <c r="I35" i="44"/>
  <c r="I36" i="44"/>
  <c r="I37" i="44"/>
  <c r="I38" i="44"/>
  <c r="I39" i="44"/>
  <c r="I40" i="44"/>
  <c r="I41" i="44"/>
  <c r="I42" i="44"/>
  <c r="I43" i="44"/>
  <c r="I44" i="44"/>
  <c r="I45" i="44"/>
  <c r="I46" i="44"/>
  <c r="I47" i="44"/>
  <c r="I48" i="44"/>
  <c r="I49" i="44"/>
  <c r="I50" i="44"/>
  <c r="I51" i="44"/>
  <c r="I52" i="44"/>
  <c r="I53" i="44"/>
  <c r="I54" i="44"/>
  <c r="I55" i="44"/>
  <c r="I56" i="44"/>
  <c r="I57" i="44"/>
  <c r="I58" i="44"/>
  <c r="I59" i="44"/>
  <c r="I60" i="44"/>
  <c r="I61" i="44"/>
  <c r="I62" i="44"/>
  <c r="I63" i="44"/>
  <c r="I64" i="44"/>
  <c r="I65" i="44"/>
  <c r="I66" i="44"/>
  <c r="I67" i="44"/>
  <c r="I68" i="44"/>
  <c r="I69" i="44"/>
  <c r="I70" i="44"/>
  <c r="I71" i="44"/>
  <c r="I72" i="44"/>
  <c r="I73" i="44"/>
  <c r="I74" i="44"/>
  <c r="I75" i="44"/>
  <c r="I76" i="44"/>
  <c r="I77" i="44"/>
  <c r="I78" i="44"/>
  <c r="I79" i="44"/>
  <c r="I80" i="44"/>
  <c r="I81" i="44"/>
  <c r="I82" i="44"/>
  <c r="I83" i="44"/>
  <c r="I84" i="44"/>
  <c r="I85" i="44"/>
  <c r="I86" i="44"/>
  <c r="I87" i="44"/>
  <c r="I88" i="44"/>
  <c r="I89" i="44"/>
  <c r="I90" i="44"/>
  <c r="I91" i="44"/>
  <c r="I92" i="44"/>
  <c r="I93" i="44"/>
  <c r="I94" i="44"/>
  <c r="I95" i="44"/>
  <c r="I96" i="44"/>
  <c r="I97" i="44"/>
  <c r="I98" i="44"/>
  <c r="I99" i="44"/>
  <c r="I100" i="44"/>
  <c r="I101" i="44"/>
  <c r="I102" i="44"/>
  <c r="I103" i="44"/>
  <c r="I104" i="44"/>
  <c r="I105" i="44"/>
  <c r="I106" i="44"/>
  <c r="I107" i="44"/>
  <c r="I108" i="44"/>
  <c r="I109" i="44"/>
  <c r="I110" i="44"/>
  <c r="I111" i="44"/>
  <c r="I112" i="44"/>
  <c r="I113" i="44"/>
  <c r="I114" i="44"/>
  <c r="I115" i="44"/>
  <c r="J116" i="44"/>
  <c r="P9" i="4"/>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F105" i="35"/>
  <c r="F85" i="35"/>
  <c r="A91" i="35"/>
  <c r="A92" i="35" s="1"/>
  <c r="A93" i="35" s="1"/>
  <c r="A94" i="35" s="1"/>
  <c r="A95" i="35" s="1"/>
  <c r="A96" i="35" s="1"/>
  <c r="A97" i="35" s="1"/>
  <c r="A98" i="35" s="1"/>
  <c r="A99" i="35" s="1"/>
  <c r="A100" i="35" s="1"/>
  <c r="A101" i="35" s="1"/>
  <c r="A102" i="35" s="1"/>
  <c r="A103" i="35" s="1"/>
  <c r="A104" i="35" s="1"/>
  <c r="G8" i="34"/>
  <c r="H8" i="34" s="1"/>
  <c r="G7" i="34"/>
  <c r="H7" i="34" s="1"/>
  <c r="G6" i="34"/>
  <c r="H6" i="34" s="1"/>
  <c r="G5" i="34"/>
  <c r="H5" i="34" s="1"/>
  <c r="G4" i="34"/>
  <c r="M14" i="30"/>
  <c r="J14" i="30"/>
  <c r="K14" i="30"/>
  <c r="D6" i="30"/>
  <c r="D7" i="30"/>
  <c r="D8" i="30"/>
  <c r="D9" i="30"/>
  <c r="D10" i="30"/>
  <c r="D11" i="30"/>
  <c r="D12" i="30"/>
  <c r="D13" i="30"/>
  <c r="D5" i="30"/>
  <c r="N14" i="30"/>
  <c r="L14" i="30"/>
  <c r="I14" i="30"/>
  <c r="E247" i="29"/>
  <c r="D247" i="29"/>
  <c r="G247" i="29"/>
  <c r="F247" i="29"/>
  <c r="F247" i="28"/>
  <c r="E247" i="28"/>
  <c r="D247" i="28"/>
  <c r="G247" i="28"/>
  <c r="I116" i="44" l="1"/>
  <c r="G9" i="34"/>
  <c r="I9" i="34"/>
  <c r="H4" i="34"/>
  <c r="H9" i="34" s="1"/>
  <c r="C245" i="28" l="1"/>
  <c r="C244" i="28"/>
  <c r="C243" i="28"/>
  <c r="C242" i="28"/>
  <c r="C241" i="28"/>
  <c r="C240" i="28"/>
  <c r="C239" i="28"/>
  <c r="C238" i="28"/>
  <c r="C237" i="28"/>
  <c r="C236" i="28"/>
  <c r="C235" i="28"/>
  <c r="C234" i="28"/>
  <c r="C233" i="28"/>
  <c r="C232" i="28"/>
  <c r="C231" i="28"/>
  <c r="C230" i="28"/>
  <c r="C229" i="28"/>
  <c r="C228" i="28"/>
  <c r="C227" i="28"/>
  <c r="C226" i="28"/>
  <c r="C225" i="28"/>
  <c r="C224" i="28"/>
  <c r="C223" i="28"/>
  <c r="C222" i="28"/>
  <c r="C221" i="28"/>
  <c r="C220" i="28"/>
  <c r="C219" i="28"/>
  <c r="C218" i="28"/>
  <c r="C217" i="28"/>
  <c r="C216" i="28"/>
  <c r="C215" i="28"/>
  <c r="C214" i="28"/>
  <c r="C213" i="28"/>
  <c r="C212" i="28"/>
  <c r="C211" i="28"/>
  <c r="C210" i="28"/>
  <c r="C209" i="28"/>
  <c r="C208" i="28"/>
  <c r="C207" i="28"/>
  <c r="C206" i="28"/>
  <c r="C205" i="28"/>
  <c r="C204" i="28"/>
  <c r="C203" i="28"/>
  <c r="C202" i="28"/>
  <c r="C201" i="28"/>
  <c r="C200" i="28"/>
  <c r="C199" i="28"/>
  <c r="C198" i="28"/>
  <c r="C197" i="28"/>
  <c r="C196" i="28"/>
  <c r="C195" i="28"/>
  <c r="C194" i="28"/>
  <c r="C193" i="28"/>
  <c r="C192" i="28"/>
  <c r="C191" i="28"/>
  <c r="C190" i="28"/>
  <c r="C189" i="28"/>
  <c r="C188" i="28"/>
  <c r="C187" i="28"/>
  <c r="C186" i="28"/>
  <c r="C185" i="28"/>
  <c r="C184" i="28"/>
  <c r="C183" i="28"/>
  <c r="C182" i="28"/>
  <c r="C181" i="28"/>
  <c r="C180" i="28"/>
  <c r="C179" i="28"/>
  <c r="C178" i="28"/>
  <c r="C177" i="28"/>
  <c r="C176" i="28"/>
  <c r="C175" i="28"/>
  <c r="C174" i="28"/>
  <c r="C173" i="28"/>
  <c r="C172" i="28"/>
  <c r="C171" i="28"/>
  <c r="C170" i="28"/>
  <c r="C169" i="28"/>
  <c r="C168" i="28"/>
  <c r="C167" i="28"/>
  <c r="C166" i="28"/>
  <c r="C165" i="28"/>
  <c r="C164" i="28"/>
  <c r="C163" i="28"/>
  <c r="C162" i="28"/>
  <c r="C161" i="28"/>
  <c r="C160" i="28"/>
  <c r="C159" i="28"/>
  <c r="C158" i="28"/>
  <c r="C157" i="28"/>
  <c r="C156" i="28"/>
  <c r="C155" i="28"/>
  <c r="C154" i="28"/>
  <c r="C153" i="28"/>
  <c r="C152" i="28"/>
  <c r="C151" i="28"/>
  <c r="C150" i="28"/>
  <c r="C149" i="28"/>
  <c r="C148" i="28"/>
  <c r="C147" i="28"/>
  <c r="C146" i="28"/>
  <c r="C145" i="28"/>
  <c r="C144" i="28"/>
  <c r="C143" i="28"/>
  <c r="C142" i="28"/>
  <c r="C141" i="28"/>
  <c r="C140" i="28"/>
  <c r="C139" i="28"/>
  <c r="C138" i="28"/>
  <c r="C137" i="28"/>
  <c r="C136" i="28"/>
  <c r="C135" i="28"/>
  <c r="C134" i="28"/>
  <c r="C133" i="28"/>
  <c r="C132" i="28"/>
  <c r="C131" i="28"/>
  <c r="C130" i="28"/>
  <c r="C129" i="28"/>
  <c r="C128" i="28"/>
  <c r="C127" i="28"/>
  <c r="C126" i="28"/>
  <c r="C125" i="28"/>
  <c r="C124" i="28"/>
  <c r="C123" i="28"/>
  <c r="C122" i="28"/>
  <c r="C121" i="28"/>
  <c r="C120" i="28"/>
  <c r="C119" i="28"/>
  <c r="C118" i="28"/>
  <c r="C117" i="28"/>
  <c r="C116" i="28"/>
  <c r="C115" i="28"/>
  <c r="C114" i="28"/>
  <c r="C113" i="28"/>
  <c r="C112" i="28"/>
  <c r="C111" i="28"/>
  <c r="C110" i="28"/>
  <c r="C109"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A7" i="27"/>
  <c r="A8" i="27"/>
  <c r="A9" i="27"/>
  <c r="A10" i="27"/>
  <c r="A11" i="27"/>
  <c r="A12" i="27"/>
  <c r="A13" i="27"/>
  <c r="A6" i="27"/>
  <c r="I95" i="22" l="1"/>
  <c r="H125" i="4"/>
  <c r="J12" i="24"/>
  <c r="J19" i="24"/>
  <c r="J11" i="24"/>
  <c r="J10" i="24"/>
  <c r="J4" i="24"/>
  <c r="J5" i="24"/>
  <c r="J6" i="24"/>
  <c r="J7" i="24"/>
  <c r="J8" i="24"/>
  <c r="J9" i="24"/>
  <c r="J3" i="2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177" i="14"/>
  <c r="I178" i="14"/>
  <c r="I179" i="14"/>
  <c r="I180" i="14"/>
  <c r="I181" i="14"/>
  <c r="I182" i="14"/>
  <c r="I183" i="14"/>
  <c r="I184" i="14"/>
  <c r="I185" i="14"/>
  <c r="I186" i="14"/>
  <c r="I187" i="14"/>
  <c r="I188" i="14"/>
  <c r="I189" i="14"/>
  <c r="I190" i="14"/>
  <c r="I191" i="14"/>
  <c r="I192" i="14"/>
  <c r="I193" i="14"/>
  <c r="I194" i="14"/>
  <c r="I195" i="14"/>
  <c r="I196" i="14"/>
  <c r="I197" i="14"/>
  <c r="I198" i="14"/>
  <c r="I199" i="14"/>
  <c r="I200" i="14"/>
  <c r="I201" i="14"/>
  <c r="I202" i="14"/>
  <c r="I203" i="14"/>
  <c r="I204" i="14"/>
  <c r="I205" i="14"/>
  <c r="I206" i="14"/>
  <c r="I207" i="14"/>
  <c r="I208" i="14"/>
  <c r="I209" i="14"/>
  <c r="I4" i="14"/>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5" i="8"/>
  <c r="A6" i="8"/>
  <c r="A7" i="8"/>
  <c r="A8" i="8"/>
  <c r="A9" i="8"/>
  <c r="A10" i="8"/>
  <c r="A11" i="8"/>
  <c r="A12" i="8"/>
  <c r="A13" i="8" s="1"/>
  <c r="A14" i="8" s="1"/>
  <c r="A15" i="8" s="1"/>
  <c r="A16" i="8" s="1"/>
  <c r="A17" i="8" s="1"/>
  <c r="A18" i="8" s="1"/>
  <c r="A19" i="8" s="1"/>
  <c r="A20" i="8" s="1"/>
  <c r="A21" i="8" s="1"/>
  <c r="A22" i="8" s="1"/>
  <c r="A23" i="8" s="1"/>
  <c r="A24" i="8" s="1"/>
  <c r="A25" i="8" s="1"/>
  <c r="A4" i="8"/>
  <c r="I210" i="14" l="1"/>
  <c r="A22" i="22" l="1"/>
  <c r="A23" i="22"/>
  <c r="A24" i="22"/>
  <c r="A25" i="22"/>
  <c r="A26" i="22"/>
  <c r="A27" i="22"/>
  <c r="A28" i="22"/>
  <c r="A29" i="22"/>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P94" i="22"/>
  <c r="O94" i="22"/>
  <c r="N94" i="22"/>
  <c r="M94" i="22"/>
  <c r="L94" i="22"/>
  <c r="K94" i="22"/>
  <c r="J94" i="22"/>
  <c r="I94" i="22"/>
  <c r="H94" i="22"/>
  <c r="G94" i="22"/>
  <c r="A5" i="22"/>
  <c r="A6" i="22" s="1"/>
  <c r="A7" i="22" s="1"/>
  <c r="A8" i="22" s="1"/>
  <c r="A9" i="22" s="1"/>
  <c r="A10" i="22" s="1"/>
  <c r="A11" i="22" s="1"/>
  <c r="A12" i="22" s="1"/>
  <c r="A13" i="22" s="1"/>
  <c r="A14" i="22" s="1"/>
  <c r="A15" i="22" s="1"/>
  <c r="A16" i="22" s="1"/>
  <c r="A17" i="22" s="1"/>
  <c r="A18" i="22" s="1"/>
  <c r="A19" i="22" s="1"/>
  <c r="A20" i="22" s="1"/>
  <c r="A21" i="22" s="1"/>
  <c r="E20" i="18" l="1"/>
  <c r="E14" i="18"/>
  <c r="G26" i="8"/>
  <c r="H539" i="21"/>
  <c r="H538" i="21"/>
  <c r="H537" i="21"/>
  <c r="H536" i="21"/>
  <c r="H535" i="21"/>
  <c r="H534" i="21"/>
  <c r="H533" i="21"/>
  <c r="H532" i="21"/>
  <c r="H531" i="21"/>
  <c r="H530" i="21"/>
  <c r="H529" i="21"/>
  <c r="H528" i="21"/>
  <c r="H527" i="21"/>
  <c r="H526" i="21"/>
  <c r="H525" i="21"/>
  <c r="H524" i="21"/>
  <c r="H523" i="21"/>
  <c r="H522" i="21"/>
  <c r="H521" i="21"/>
  <c r="H520" i="21"/>
  <c r="H519" i="21"/>
  <c r="H518" i="21"/>
  <c r="H517" i="21"/>
  <c r="H516" i="21"/>
  <c r="H515" i="21"/>
  <c r="H514" i="21"/>
  <c r="H513" i="21"/>
  <c r="H512" i="21"/>
  <c r="H511" i="21"/>
  <c r="H510" i="21"/>
  <c r="H509" i="21"/>
  <c r="H508" i="21"/>
  <c r="H507" i="21"/>
  <c r="H506" i="21"/>
  <c r="H505" i="21"/>
  <c r="H504" i="21"/>
  <c r="H503" i="21"/>
  <c r="H502" i="21"/>
  <c r="H501" i="21"/>
  <c r="H500" i="21"/>
  <c r="H499" i="21"/>
  <c r="H498" i="21"/>
  <c r="H497" i="21"/>
  <c r="H496" i="21"/>
  <c r="H495" i="21"/>
  <c r="H494" i="21"/>
  <c r="H493" i="21"/>
  <c r="H492" i="21"/>
  <c r="H491" i="21"/>
  <c r="H490" i="21"/>
  <c r="H489" i="21"/>
  <c r="H488" i="21"/>
  <c r="H487" i="21"/>
  <c r="H486" i="21"/>
  <c r="H485" i="21"/>
  <c r="H484" i="21"/>
  <c r="H483" i="21"/>
  <c r="H482" i="21"/>
  <c r="H481" i="21"/>
  <c r="H480" i="21"/>
  <c r="H479" i="21"/>
  <c r="H478" i="21"/>
  <c r="H477" i="21"/>
  <c r="H476" i="21"/>
  <c r="H475" i="21"/>
  <c r="H474" i="21"/>
  <c r="H473" i="21"/>
  <c r="H472" i="21"/>
  <c r="H471" i="21"/>
  <c r="H470" i="21"/>
  <c r="H469" i="21"/>
  <c r="H468" i="21"/>
  <c r="H467" i="21"/>
  <c r="H466" i="21"/>
  <c r="H465" i="21"/>
  <c r="H464" i="21"/>
  <c r="H463" i="21"/>
  <c r="H462" i="21"/>
  <c r="H461" i="21"/>
  <c r="H460" i="21"/>
  <c r="H459" i="21"/>
  <c r="H458" i="21"/>
  <c r="H457" i="21"/>
  <c r="H456" i="21"/>
  <c r="H455" i="21"/>
  <c r="H454" i="21"/>
  <c r="H453" i="21"/>
  <c r="H452" i="21"/>
  <c r="H451" i="21"/>
  <c r="H450" i="21"/>
  <c r="H449" i="21"/>
  <c r="H448" i="21"/>
  <c r="H447" i="21"/>
  <c r="H446" i="21"/>
  <c r="H445" i="21"/>
  <c r="H444" i="21"/>
  <c r="H443" i="21"/>
  <c r="H442" i="21"/>
  <c r="H441" i="21"/>
  <c r="H440" i="21"/>
  <c r="H439" i="21"/>
  <c r="H438" i="21"/>
  <c r="H437" i="21"/>
  <c r="H436" i="21"/>
  <c r="H435" i="21"/>
  <c r="H434" i="21"/>
  <c r="H433" i="21"/>
  <c r="H432" i="21"/>
  <c r="H431" i="21"/>
  <c r="H430" i="21"/>
  <c r="H429" i="21"/>
  <c r="H428" i="21"/>
  <c r="H427" i="21"/>
  <c r="H426" i="21"/>
  <c r="H425" i="21"/>
  <c r="H424" i="21"/>
  <c r="H423" i="21"/>
  <c r="H422" i="21"/>
  <c r="H421" i="21"/>
  <c r="H420" i="21"/>
  <c r="H419" i="21"/>
  <c r="H418" i="21"/>
  <c r="H417" i="21"/>
  <c r="H416" i="21"/>
  <c r="H415" i="21"/>
  <c r="H414" i="21"/>
  <c r="H413" i="21"/>
  <c r="H412" i="21"/>
  <c r="H411" i="21"/>
  <c r="H410" i="21"/>
  <c r="H409" i="21"/>
  <c r="H408" i="21"/>
  <c r="H407" i="21"/>
  <c r="H406" i="21"/>
  <c r="H405" i="21"/>
  <c r="H404" i="21"/>
  <c r="H403" i="21"/>
  <c r="H402" i="21"/>
  <c r="H401" i="21"/>
  <c r="H400" i="21"/>
  <c r="H399" i="21"/>
  <c r="H398" i="21"/>
  <c r="H397" i="21"/>
  <c r="H396" i="21"/>
  <c r="H395" i="21"/>
  <c r="H394" i="21"/>
  <c r="H393" i="21"/>
  <c r="H392" i="21"/>
  <c r="H391" i="21"/>
  <c r="H390" i="21"/>
  <c r="H389" i="21"/>
  <c r="H388" i="21"/>
  <c r="H387" i="21"/>
  <c r="H386" i="21"/>
  <c r="H385" i="21"/>
  <c r="H384" i="21"/>
  <c r="H383" i="21"/>
  <c r="H382" i="21"/>
  <c r="H381" i="21"/>
  <c r="H380" i="21"/>
  <c r="H379" i="21"/>
  <c r="H378" i="21"/>
  <c r="H377" i="21"/>
  <c r="H376" i="21"/>
  <c r="H375" i="21"/>
  <c r="H374" i="21"/>
  <c r="H373" i="21"/>
  <c r="H372" i="21"/>
  <c r="H371" i="21"/>
  <c r="H370" i="21"/>
  <c r="H369" i="21"/>
  <c r="H368" i="21"/>
  <c r="H367" i="21"/>
  <c r="H366" i="21"/>
  <c r="H365" i="21"/>
  <c r="H364" i="21"/>
  <c r="H363" i="21"/>
  <c r="H362" i="21"/>
  <c r="H361" i="21"/>
  <c r="H360" i="21"/>
  <c r="H359" i="21"/>
  <c r="H358" i="21"/>
  <c r="H357" i="21"/>
  <c r="H356" i="21"/>
  <c r="H540" i="21" s="1"/>
  <c r="H352" i="21"/>
  <c r="H351" i="21"/>
  <c r="H350" i="21"/>
  <c r="H349" i="21"/>
  <c r="H348" i="21"/>
  <c r="H347" i="21"/>
  <c r="H346" i="21"/>
  <c r="H345" i="21"/>
  <c r="H344" i="21"/>
  <c r="H343" i="21"/>
  <c r="H342" i="21"/>
  <c r="H341" i="21"/>
  <c r="H340" i="21"/>
  <c r="H339" i="21"/>
  <c r="H338" i="21"/>
  <c r="H337" i="21"/>
  <c r="H336" i="21"/>
  <c r="H335" i="21"/>
  <c r="H334" i="21"/>
  <c r="H333" i="21"/>
  <c r="H332" i="21"/>
  <c r="H331" i="21"/>
  <c r="H330" i="21"/>
  <c r="H329" i="21"/>
  <c r="H328" i="21"/>
  <c r="H327" i="21"/>
  <c r="H326" i="21"/>
  <c r="H325" i="21"/>
  <c r="H324" i="21"/>
  <c r="H323" i="21"/>
  <c r="H322" i="21"/>
  <c r="H321" i="21"/>
  <c r="H320" i="21"/>
  <c r="H319" i="21"/>
  <c r="H318" i="21"/>
  <c r="H317" i="21"/>
  <c r="H316" i="21"/>
  <c r="H315" i="21"/>
  <c r="H314" i="21"/>
  <c r="H313" i="21"/>
  <c r="H312" i="21"/>
  <c r="H311" i="21"/>
  <c r="H310" i="21"/>
  <c r="H309" i="21"/>
  <c r="H308" i="21"/>
  <c r="H307" i="21"/>
  <c r="H306" i="21"/>
  <c r="H305" i="21"/>
  <c r="H304" i="21"/>
  <c r="H303" i="21"/>
  <c r="H302" i="21"/>
  <c r="H301" i="21"/>
  <c r="H300" i="21"/>
  <c r="H299" i="21"/>
  <c r="H298" i="21"/>
  <c r="H297" i="21"/>
  <c r="H296" i="21"/>
  <c r="H295" i="21"/>
  <c r="H294" i="21"/>
  <c r="H293" i="21"/>
  <c r="H292" i="21"/>
  <c r="H291" i="21"/>
  <c r="H290" i="21"/>
  <c r="H289" i="21"/>
  <c r="H288" i="21"/>
  <c r="H287" i="21"/>
  <c r="H286" i="21"/>
  <c r="H285" i="21"/>
  <c r="H284" i="21"/>
  <c r="H283" i="21"/>
  <c r="H282" i="21"/>
  <c r="H281" i="21"/>
  <c r="H280" i="21"/>
  <c r="H279" i="21"/>
  <c r="H278" i="21"/>
  <c r="H277" i="21"/>
  <c r="H276" i="21"/>
  <c r="H275" i="21"/>
  <c r="H274" i="21"/>
  <c r="H273" i="21"/>
  <c r="H272" i="21"/>
  <c r="H271" i="21"/>
  <c r="H270" i="21"/>
  <c r="H269" i="21"/>
  <c r="H268" i="21"/>
  <c r="H267" i="21"/>
  <c r="H266" i="21"/>
  <c r="H265" i="21"/>
  <c r="H264" i="21"/>
  <c r="H263" i="21"/>
  <c r="H262" i="21"/>
  <c r="H261" i="21"/>
  <c r="H260" i="21"/>
  <c r="H259" i="21"/>
  <c r="H258" i="21"/>
  <c r="H257" i="21"/>
  <c r="H256" i="21"/>
  <c r="H255" i="21"/>
  <c r="H254" i="21"/>
  <c r="H253" i="21"/>
  <c r="H252" i="21"/>
  <c r="H251" i="21"/>
  <c r="H250" i="21"/>
  <c r="H249" i="21"/>
  <c r="H248" i="21"/>
  <c r="H247" i="21"/>
  <c r="H246" i="21"/>
  <c r="H245" i="21"/>
  <c r="H244" i="21"/>
  <c r="H243" i="21"/>
  <c r="H242" i="21"/>
  <c r="H241" i="21"/>
  <c r="H240" i="21"/>
  <c r="H239" i="21"/>
  <c r="H238" i="21"/>
  <c r="H237" i="21"/>
  <c r="H236" i="21"/>
  <c r="H235" i="21"/>
  <c r="H234" i="21"/>
  <c r="H233" i="21"/>
  <c r="H232" i="21"/>
  <c r="H231" i="21"/>
  <c r="H230" i="21"/>
  <c r="H229" i="21"/>
  <c r="H228" i="21"/>
  <c r="H227" i="21"/>
  <c r="H226" i="21"/>
  <c r="H225" i="21"/>
  <c r="H224" i="21"/>
  <c r="H223" i="21"/>
  <c r="H222" i="21"/>
  <c r="H221" i="21"/>
  <c r="H220" i="21"/>
  <c r="H219" i="21"/>
  <c r="H218" i="21"/>
  <c r="H217" i="21"/>
  <c r="H216" i="21"/>
  <c r="H215" i="21"/>
  <c r="H214" i="21"/>
  <c r="H213" i="21"/>
  <c r="H212" i="21"/>
  <c r="H211" i="21"/>
  <c r="H210" i="21"/>
  <c r="H209" i="21"/>
  <c r="H208" i="21"/>
  <c r="H207" i="21"/>
  <c r="H206" i="21"/>
  <c r="H205" i="21"/>
  <c r="H204" i="21"/>
  <c r="H203" i="21"/>
  <c r="H202" i="21"/>
  <c r="H201" i="21"/>
  <c r="H200" i="21"/>
  <c r="H199" i="21"/>
  <c r="H198" i="21"/>
  <c r="H197" i="21"/>
  <c r="H196" i="21"/>
  <c r="H195" i="21"/>
  <c r="H194" i="21"/>
  <c r="H193" i="21"/>
  <c r="H192" i="21"/>
  <c r="H191" i="21"/>
  <c r="H190" i="21"/>
  <c r="H189" i="21"/>
  <c r="H188" i="21"/>
  <c r="H187" i="21"/>
  <c r="H186" i="21"/>
  <c r="H185" i="21"/>
  <c r="H184" i="21"/>
  <c r="H183" i="21"/>
  <c r="H182" i="21"/>
  <c r="H181" i="21"/>
  <c r="H180" i="21"/>
  <c r="H179" i="21"/>
  <c r="H178" i="21"/>
  <c r="H177" i="21"/>
  <c r="H176" i="21"/>
  <c r="H175" i="21"/>
  <c r="H174" i="21"/>
  <c r="H173" i="21"/>
  <c r="H172" i="21"/>
  <c r="H171" i="21"/>
  <c r="H170" i="21"/>
  <c r="H169" i="21"/>
  <c r="H168" i="21"/>
  <c r="H167" i="21"/>
  <c r="H166" i="21"/>
  <c r="H165" i="21"/>
  <c r="H164" i="21"/>
  <c r="H163" i="21"/>
  <c r="H162" i="21"/>
  <c r="H161" i="21"/>
  <c r="H160" i="21"/>
  <c r="H159" i="21"/>
  <c r="H158" i="21"/>
  <c r="H157" i="21"/>
  <c r="H156" i="21"/>
  <c r="H155" i="21"/>
  <c r="H154" i="21"/>
  <c r="H153" i="21"/>
  <c r="H152" i="21"/>
  <c r="H151" i="21"/>
  <c r="H150" i="21"/>
  <c r="H149" i="21"/>
  <c r="H148" i="21"/>
  <c r="H147" i="21"/>
  <c r="H146" i="21"/>
  <c r="H145" i="21"/>
  <c r="H144" i="21"/>
  <c r="H143" i="21"/>
  <c r="H142" i="21"/>
  <c r="H141" i="21"/>
  <c r="H140" i="21"/>
  <c r="H139" i="21"/>
  <c r="H138" i="21"/>
  <c r="H137" i="21"/>
  <c r="H136" i="21"/>
  <c r="H135" i="21"/>
  <c r="H134" i="21"/>
  <c r="H133" i="21"/>
  <c r="H132" i="21"/>
  <c r="H131" i="21"/>
  <c r="H130" i="21"/>
  <c r="H129" i="21"/>
  <c r="H128" i="21"/>
  <c r="H127" i="21"/>
  <c r="H126" i="21"/>
  <c r="H125" i="21"/>
  <c r="H124" i="21"/>
  <c r="H123" i="21"/>
  <c r="H122" i="21"/>
  <c r="H121" i="21"/>
  <c r="H120" i="21"/>
  <c r="H119" i="21"/>
  <c r="H118" i="21"/>
  <c r="H117" i="21"/>
  <c r="H116" i="21"/>
  <c r="H115" i="21"/>
  <c r="H114" i="21"/>
  <c r="H113" i="21"/>
  <c r="H112" i="21"/>
  <c r="H111" i="21"/>
  <c r="H110" i="21"/>
  <c r="H109" i="21"/>
  <c r="H108" i="21"/>
  <c r="H107" i="21"/>
  <c r="H106" i="21"/>
  <c r="H105" i="21"/>
  <c r="H104" i="21"/>
  <c r="H103" i="21"/>
  <c r="H102" i="21"/>
  <c r="H101" i="21"/>
  <c r="H100" i="21"/>
  <c r="H99" i="21"/>
  <c r="H98" i="21"/>
  <c r="H97" i="21"/>
  <c r="H96" i="21"/>
  <c r="H95" i="21"/>
  <c r="H94" i="21"/>
  <c r="H93" i="21"/>
  <c r="H92" i="21"/>
  <c r="H91" i="21"/>
  <c r="H90" i="21"/>
  <c r="H89" i="21"/>
  <c r="H88" i="21"/>
  <c r="H87" i="21"/>
  <c r="H86" i="21"/>
  <c r="H85" i="21"/>
  <c r="H84" i="21"/>
  <c r="H83" i="21"/>
  <c r="H82" i="21"/>
  <c r="H81" i="21"/>
  <c r="H80" i="21"/>
  <c r="H79" i="21"/>
  <c r="H78" i="21"/>
  <c r="H77" i="21"/>
  <c r="H76" i="21"/>
  <c r="H75" i="21"/>
  <c r="H74" i="21"/>
  <c r="H73" i="21"/>
  <c r="H72" i="21"/>
  <c r="H71" i="21"/>
  <c r="H70" i="21"/>
  <c r="H69" i="21"/>
  <c r="H68" i="21"/>
  <c r="H67" i="21"/>
  <c r="H66" i="21"/>
  <c r="H65" i="21"/>
  <c r="H64" i="21"/>
  <c r="H63" i="21"/>
  <c r="H62" i="21"/>
  <c r="H61" i="21"/>
  <c r="H60" i="21"/>
  <c r="H59" i="21"/>
  <c r="H58" i="21"/>
  <c r="H57" i="21"/>
  <c r="H56" i="21"/>
  <c r="H55" i="21"/>
  <c r="H54" i="21"/>
  <c r="H53" i="21"/>
  <c r="H52" i="21"/>
  <c r="H51" i="21"/>
  <c r="H50" i="21"/>
  <c r="H49" i="21"/>
  <c r="H48" i="21"/>
  <c r="H47"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9" i="21"/>
  <c r="H8" i="21"/>
  <c r="H7" i="21"/>
  <c r="H6" i="21"/>
  <c r="E7" i="18"/>
  <c r="E8" i="18"/>
  <c r="J35" i="19"/>
  <c r="I35" i="19"/>
  <c r="H35" i="19"/>
  <c r="G35" i="19"/>
  <c r="K31" i="19"/>
  <c r="K30" i="19"/>
  <c r="B5" i="19" s="1"/>
  <c r="K29" i="19"/>
  <c r="B13" i="19" s="1"/>
  <c r="E28" i="19"/>
  <c r="E29" i="19" s="1"/>
  <c r="E30" i="19" s="1"/>
  <c r="E31" i="19" s="1"/>
  <c r="E32" i="19" s="1"/>
  <c r="C28" i="19"/>
  <c r="K27" i="19"/>
  <c r="B9" i="19" s="1"/>
  <c r="C26" i="19"/>
  <c r="C25" i="19"/>
  <c r="C24" i="19"/>
  <c r="C23" i="19"/>
  <c r="C22" i="19"/>
  <c r="L18" i="19"/>
  <c r="I18" i="19"/>
  <c r="Z14" i="19"/>
  <c r="D13" i="19" s="1"/>
  <c r="Z11" i="19"/>
  <c r="Z10" i="19"/>
  <c r="Z9" i="19"/>
  <c r="D9" i="19"/>
  <c r="D5" i="19"/>
  <c r="E16" i="12"/>
  <c r="E17" i="12"/>
  <c r="E9" i="19" l="1"/>
  <c r="E13" i="19"/>
  <c r="Z18" i="19"/>
  <c r="D17" i="19" s="1"/>
  <c r="K35" i="19"/>
  <c r="B17" i="19" s="1"/>
  <c r="C29" i="19"/>
  <c r="C30" i="19" s="1"/>
  <c r="E5" i="19"/>
  <c r="H353" i="21"/>
  <c r="E21" i="18" s="1"/>
  <c r="E17" i="19" l="1"/>
  <c r="E78" i="1"/>
  <c r="E85" i="1" l="1"/>
  <c r="E79" i="1"/>
  <c r="E77" i="1"/>
  <c r="E76" i="1"/>
  <c r="E75" i="1"/>
  <c r="E74" i="1"/>
  <c r="E73" i="1"/>
  <c r="E72" i="1"/>
  <c r="E68" i="1"/>
  <c r="E67" i="1"/>
  <c r="E66" i="1"/>
  <c r="E65" i="1"/>
  <c r="E64" i="1"/>
  <c r="E63" i="1"/>
  <c r="E62" i="1"/>
  <c r="E61" i="1"/>
  <c r="E60" i="1"/>
  <c r="E59" i="1"/>
  <c r="E58" i="1"/>
  <c r="E50" i="1"/>
  <c r="E46" i="1"/>
  <c r="E44" i="1"/>
  <c r="E33" i="1"/>
  <c r="E32" i="1"/>
  <c r="E23" i="1"/>
  <c r="E16" i="1"/>
  <c r="E13" i="1"/>
  <c r="E11" i="1"/>
  <c r="E33" i="17" l="1"/>
  <c r="E27" i="17"/>
  <c r="D27" i="17"/>
  <c r="E25" i="17"/>
  <c r="D23" i="17"/>
  <c r="E20" i="17"/>
  <c r="D14" i="17"/>
  <c r="D13" i="17"/>
  <c r="D12" i="17"/>
  <c r="F27" i="17" l="1"/>
  <c r="F9" i="13" l="1"/>
  <c r="H12" i="5"/>
  <c r="E15" i="12" s="1"/>
  <c r="E17" i="18" l="1"/>
  <c r="E18" i="18"/>
  <c r="D25" i="17"/>
  <c r="F25" i="17" s="1"/>
  <c r="E32" i="17"/>
  <c r="D18" i="17" l="1"/>
  <c r="D16" i="17"/>
  <c r="D24" i="17"/>
  <c r="D29" i="17" l="1"/>
  <c r="D33" i="17"/>
  <c r="F33" i="17" s="1"/>
  <c r="D32" i="17"/>
  <c r="D21" i="17"/>
  <c r="D31" i="17"/>
  <c r="E10" i="18" l="1"/>
  <c r="D15" i="17"/>
  <c r="F32" i="17"/>
  <c r="I32" i="17"/>
  <c r="E12" i="13" l="1"/>
  <c r="E5" i="13"/>
  <c r="E6" i="13" s="1"/>
  <c r="A5" i="13"/>
  <c r="A6" i="13" s="1"/>
  <c r="A7" i="13" s="1"/>
  <c r="A8" i="13" s="1"/>
  <c r="A9" i="13" s="1"/>
  <c r="A10" i="13" s="1"/>
  <c r="F4" i="13"/>
  <c r="A11" i="13" l="1"/>
  <c r="A12" i="13" s="1"/>
  <c r="A13" i="13" s="1"/>
  <c r="D11" i="17"/>
  <c r="D7" i="17"/>
  <c r="F6" i="13"/>
  <c r="E7" i="13"/>
  <c r="E13" i="13"/>
  <c r="F12" i="13"/>
  <c r="F5" i="13"/>
  <c r="E10" i="13"/>
  <c r="F10" i="13" s="1"/>
  <c r="F13" i="13" l="1"/>
  <c r="E14" i="13"/>
  <c r="A15" i="13"/>
  <c r="A16" i="13" s="1"/>
  <c r="A17" i="13" s="1"/>
  <c r="A18" i="13" s="1"/>
  <c r="A19" i="13" s="1"/>
  <c r="A14" i="13"/>
  <c r="E8" i="13"/>
  <c r="F8" i="13" s="1"/>
  <c r="F7" i="13"/>
  <c r="G6" i="12" l="1"/>
  <c r="G19" i="12"/>
  <c r="A23" i="13"/>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21" i="13"/>
  <c r="A22" i="13" s="1"/>
  <c r="F14" i="13"/>
  <c r="G23" i="12" s="1"/>
  <c r="E15" i="13"/>
  <c r="G8" i="12"/>
  <c r="G32" i="12"/>
  <c r="E6" i="18"/>
  <c r="E11" i="17"/>
  <c r="F11" i="17" s="1"/>
  <c r="G7" i="12" l="1"/>
  <c r="E12" i="17"/>
  <c r="F12" i="17" s="1"/>
  <c r="E16" i="13"/>
  <c r="F15" i="13"/>
  <c r="G34" i="12"/>
  <c r="G33" i="12"/>
  <c r="E31" i="17"/>
  <c r="F31" i="17" s="1"/>
  <c r="E29" i="17"/>
  <c r="F29" i="17" s="1"/>
  <c r="E17" i="13" l="1"/>
  <c r="F16" i="13"/>
  <c r="E9" i="18"/>
  <c r="E18" i="13" l="1"/>
  <c r="F17" i="13"/>
  <c r="E24" i="13"/>
  <c r="F24" i="13" l="1"/>
  <c r="G30" i="12" s="1"/>
  <c r="E25" i="13"/>
  <c r="G36" i="12"/>
  <c r="E19" i="13"/>
  <c r="E23" i="13"/>
  <c r="F23" i="13" s="1"/>
  <c r="F18" i="13"/>
  <c r="G20" i="12" l="1"/>
  <c r="E21" i="13"/>
  <c r="F19" i="13"/>
  <c r="G67" i="12" s="1"/>
  <c r="E26" i="13"/>
  <c r="F25" i="13"/>
  <c r="G17" i="12"/>
  <c r="E16" i="17"/>
  <c r="F16" i="17" s="1"/>
  <c r="E15" i="17"/>
  <c r="F15" i="17" s="1"/>
  <c r="G15" i="12"/>
  <c r="G31" i="12" l="1"/>
  <c r="E22" i="13"/>
  <c r="F22" i="13" s="1"/>
  <c r="F21" i="13"/>
  <c r="G25" i="12"/>
  <c r="E14" i="17"/>
  <c r="F14" i="17" s="1"/>
  <c r="F26" i="13"/>
  <c r="G35" i="12" s="1"/>
  <c r="E27" i="13"/>
  <c r="E18" i="17" l="1"/>
  <c r="F18" i="17" s="1"/>
  <c r="G16" i="12"/>
  <c r="E13" i="17"/>
  <c r="F13" i="17" s="1"/>
  <c r="G24" i="12"/>
  <c r="E13" i="18" s="1"/>
  <c r="F27" i="13"/>
  <c r="G66" i="12" s="1"/>
  <c r="E28" i="13"/>
  <c r="G68" i="12"/>
  <c r="G69" i="12"/>
  <c r="G72" i="12" s="1"/>
  <c r="E29" i="13" l="1"/>
  <c r="F28" i="13"/>
  <c r="E30" i="13" l="1"/>
  <c r="F29" i="13"/>
  <c r="E21" i="17"/>
  <c r="F21" i="17" s="1"/>
  <c r="E31" i="13" l="1"/>
  <c r="F30" i="13"/>
  <c r="E11" i="18"/>
  <c r="E32" i="13" l="1"/>
  <c r="F31" i="13"/>
  <c r="F32" i="13" l="1"/>
  <c r="E33" i="13"/>
  <c r="E34" i="13" l="1"/>
  <c r="F33" i="13"/>
  <c r="E23" i="17" l="1"/>
  <c r="F23" i="17" s="1"/>
  <c r="F34" i="13"/>
  <c r="E35" i="13"/>
  <c r="E24" i="17" l="1"/>
  <c r="F24" i="17" s="1"/>
  <c r="E19" i="18"/>
  <c r="F35" i="13"/>
  <c r="E36" i="13"/>
  <c r="E7" i="17"/>
  <c r="F7" i="17" s="1"/>
  <c r="F36" i="13" l="1"/>
  <c r="E37" i="13"/>
  <c r="E4" i="18"/>
  <c r="E38" i="13" l="1"/>
  <c r="F37" i="13"/>
  <c r="E22" i="18"/>
  <c r="E39" i="13" l="1"/>
  <c r="F38" i="13"/>
  <c r="D20" i="17"/>
  <c r="F20" i="17" s="1"/>
  <c r="F35" i="17" s="1"/>
  <c r="F39" i="13" l="1"/>
  <c r="E40" i="13"/>
  <c r="E16" i="18"/>
  <c r="F40" i="13" l="1"/>
  <c r="E41" i="13"/>
  <c r="F41" i="13" l="1"/>
  <c r="E42" i="13"/>
  <c r="F42" i="13" l="1"/>
  <c r="E43" i="13"/>
  <c r="E44" i="13" l="1"/>
  <c r="F44" i="13" s="1"/>
  <c r="F43" i="13"/>
  <c r="F40" i="17" l="1"/>
  <c r="M55" i="35" l="1"/>
  <c r="P52" i="35"/>
  <c r="P55" i="35" s="1"/>
</calcChain>
</file>

<file path=xl/sharedStrings.xml><?xml version="1.0" encoding="utf-8"?>
<sst xmlns="http://schemas.openxmlformats.org/spreadsheetml/2006/main" count="10252" uniqueCount="734">
  <si>
    <t>Description of Work</t>
  </si>
  <si>
    <t>Date of Completion</t>
  </si>
  <si>
    <t>From the O&amp;M handover date</t>
  </si>
  <si>
    <t>Landscaping and Tree Plantation (Section 9.4)</t>
  </si>
  <si>
    <t>3 months from the O&amp;M  handover date</t>
  </si>
  <si>
    <t>Maintenance and Rehabilitation (Section 3)</t>
  </si>
  <si>
    <t>6 months from the O&amp;M handover date</t>
  </si>
  <si>
    <t>From the Appointed Date</t>
  </si>
  <si>
    <t>ATMS (Section 9.10)</t>
  </si>
  <si>
    <t>Other Improvements (Section 1,2,4,5,6,7,8,9.2,9.3,9.5,9.6,10)</t>
  </si>
  <si>
    <t xml:space="preserve">3 months from the O&amp;M  handover Date </t>
  </si>
  <si>
    <t>Completion schedule for Scope mentioned in Schedule-B shall be as below.</t>
  </si>
  <si>
    <t>S. No.</t>
  </si>
  <si>
    <t>Incident Management (Section 9.7, 9.8, 9.9,9.13, 9.14, 9.15)</t>
  </si>
  <si>
    <t>Tolling, Operation, Maintenance &amp; Transfer of Raipur to Simga Section of NH-30 (OldNH- 200) from Km.0/000 to Km.48/580 in the State of Chhattisgarh.</t>
  </si>
  <si>
    <t>Existing Chainage</t>
  </si>
  <si>
    <t>Length (m)</t>
  </si>
  <si>
    <t>MCW</t>
  </si>
  <si>
    <t>Side</t>
  </si>
  <si>
    <t>LHS</t>
  </si>
  <si>
    <t>RHS</t>
  </si>
  <si>
    <t>Earthen Shoulder</t>
  </si>
  <si>
    <t>Sr. No</t>
  </si>
  <si>
    <t>Chainage (Km)</t>
  </si>
  <si>
    <t>Remarks</t>
  </si>
  <si>
    <t>MJB</t>
  </si>
  <si>
    <t>MNB</t>
  </si>
  <si>
    <t>Flyover</t>
  </si>
  <si>
    <t>BHS</t>
  </si>
  <si>
    <t>VUP</t>
  </si>
  <si>
    <t>Box Culvert</t>
  </si>
  <si>
    <t>Type of Junction</t>
  </si>
  <si>
    <t>(T, X, Y)</t>
  </si>
  <si>
    <t>Connecting Road leading</t>
  </si>
  <si>
    <t>Type of Cross Road</t>
  </si>
  <si>
    <t>RSR</t>
  </si>
  <si>
    <t>+</t>
  </si>
  <si>
    <t>Nimora</t>
  </si>
  <si>
    <t>Raipur</t>
  </si>
  <si>
    <t>T</t>
  </si>
  <si>
    <t>Dharsiwa</t>
  </si>
  <si>
    <t>Deori</t>
  </si>
  <si>
    <t>Tarpongi</t>
  </si>
  <si>
    <t>LSR</t>
  </si>
  <si>
    <t>Simga</t>
  </si>
  <si>
    <t>Major Junction</t>
  </si>
  <si>
    <t>Existing Chainage (km)</t>
  </si>
  <si>
    <t>Type of Junction (T,X,Y)</t>
  </si>
  <si>
    <t>Name of Access Road</t>
  </si>
  <si>
    <t>X</t>
  </si>
  <si>
    <t>Chandanidih</t>
  </si>
  <si>
    <t>Tatiband</t>
  </si>
  <si>
    <t>Urla</t>
  </si>
  <si>
    <t>Pellet plant</t>
  </si>
  <si>
    <t>Sankara</t>
  </si>
  <si>
    <t>Jayaswal Neco Industries Ltd</t>
  </si>
  <si>
    <t>Sondra (Industrial Rd)</t>
  </si>
  <si>
    <t>Mandhar (IOCL)</t>
  </si>
  <si>
    <t>Sondra</t>
  </si>
  <si>
    <t>Apj Abdul kalam chowk</t>
  </si>
  <si>
    <t>Siltara (Industries)</t>
  </si>
  <si>
    <t>Industries</t>
  </si>
  <si>
    <t>GK Town</t>
  </si>
  <si>
    <t>Y</t>
  </si>
  <si>
    <t>Dhariswa</t>
  </si>
  <si>
    <t>Kuthrail</t>
  </si>
  <si>
    <t>Akoli</t>
  </si>
  <si>
    <t>Saddu</t>
  </si>
  <si>
    <t>Aster PVT</t>
  </si>
  <si>
    <t>Field</t>
  </si>
  <si>
    <t>Field rd</t>
  </si>
  <si>
    <t>Somnath</t>
  </si>
  <si>
    <t>Sarora</t>
  </si>
  <si>
    <t>Bhumia</t>
  </si>
  <si>
    <t>Bemta</t>
  </si>
  <si>
    <t>Bemta (field rd)</t>
  </si>
  <si>
    <t>Puisari</t>
  </si>
  <si>
    <t>Minor Junction</t>
  </si>
  <si>
    <t>Length</t>
  </si>
  <si>
    <t>Width</t>
  </si>
  <si>
    <t>Remark</t>
  </si>
  <si>
    <t>From</t>
  </si>
  <si>
    <t>To</t>
  </si>
  <si>
    <t>SR</t>
  </si>
  <si>
    <t xml:space="preserve">Existing Chainage </t>
  </si>
  <si>
    <t>Sr.no</t>
  </si>
  <si>
    <t>Highway Patrol Vehicle</t>
  </si>
  <si>
    <t>2 Nos</t>
  </si>
  <si>
    <t>Ambulance</t>
  </si>
  <si>
    <t>Crane</t>
  </si>
  <si>
    <t>Emergency Medical Services</t>
  </si>
  <si>
    <t>5x5 Sqm With Toilet Block (to be used for the patients of minimum size of 3 x3 Sq.m).</t>
  </si>
  <si>
    <t>Solar Blinker</t>
  </si>
  <si>
    <t>MBCB</t>
  </si>
  <si>
    <t>NHIT Eastan Project Pvt. Ltd</t>
  </si>
  <si>
    <t>S No</t>
  </si>
  <si>
    <t>Item Description</t>
  </si>
  <si>
    <t>Unit</t>
  </si>
  <si>
    <t>Qty</t>
  </si>
  <si>
    <t>Rate</t>
  </si>
  <si>
    <t>Amount</t>
  </si>
  <si>
    <t>Part A : Items Which Are Related to Improvement Work</t>
  </si>
  <si>
    <t>Cum</t>
  </si>
  <si>
    <t>Hazard Marker Rectangular (300 x 900mm)</t>
  </si>
  <si>
    <t>Nos</t>
  </si>
  <si>
    <t>Merge Sign board - Tringle -900mm</t>
  </si>
  <si>
    <t>Service Road End board Rectangular (1200x600mm)</t>
  </si>
  <si>
    <t xml:space="preserve">Traffic Impact Attenuators  </t>
  </si>
  <si>
    <t>Stop signs octagonal  (750mm)</t>
  </si>
  <si>
    <t>Sqm</t>
  </si>
  <si>
    <t>Rmt</t>
  </si>
  <si>
    <t>(i)</t>
  </si>
  <si>
    <r>
      <rPr>
        <b/>
        <sz val="11"/>
        <color theme="1"/>
        <rFont val="Poppins"/>
      </rPr>
      <t>Transverse Bar Marking -Rigid/Bitumen Surface-</t>
    </r>
    <r>
      <rPr>
        <sz val="11"/>
        <color theme="1"/>
        <rFont val="Poppins"/>
      </rPr>
      <t>Providing and Laying hot applied thermoplastic road marking strip on Bituminous Surface/ Rigid pavement surface of specified shade/colour of 5 mm thick including 1.5 Refractive index reflectorizing glass beads@ 250gm/sqm. Thickness of 5mm is exclusive of surface applied glass beads as per IRC35:2015. Initial Dry reflectivity RL shall be &gt;250mcd/sqm/lux  measured in the initial 7 days and sustained reflectivity RL of 100mcd/sqm/lux and Qd of 100mcd/sqm/lux measured at the end of 2years by means of a Standard Reflectometer of Zehntner, Easylux, Delta make capable of measuring RL &amp; QD both according to IRC35:2015 clause 15.5. The finished surface to be level, uniform, and free from streaks and holes complete as per direction of Engineer-in-charge and in accordance with applicable specifications. (Refer MORTH Clause 803 for technical Specification and Performance for IRC 35:2015). The rate shell be including scrafication of exsiting road marking inckuding primer
Source of Road Marking Paint: MoRTH Specifications of Asian or Berger only
Source of Drop on Glass Beads: Sovitec; Potters only</t>
    </r>
  </si>
  <si>
    <t>Object Hazard Markers</t>
  </si>
  <si>
    <t>Total Amount:-</t>
  </si>
  <si>
    <t>Rate Summary</t>
  </si>
  <si>
    <t>Activities</t>
  </si>
  <si>
    <t>Basic Rate</t>
  </si>
  <si>
    <t>Escalation</t>
  </si>
  <si>
    <t>Final Rate</t>
  </si>
  <si>
    <t>Earthen Shoulders with Granular Material</t>
  </si>
  <si>
    <t>Dismantling of Cement Concrete Pavement</t>
  </si>
  <si>
    <t>Construction of Median and Island with Soil 
Taken from Borrow Areas</t>
  </si>
  <si>
    <t>Sign Boards</t>
  </si>
  <si>
    <t>Each</t>
  </si>
  <si>
    <t>Direction and Place Identification signs with size 
more than 0.9 sqm size board</t>
  </si>
  <si>
    <t>Providing and fixing Solar Blinker Light</t>
  </si>
  <si>
    <t xml:space="preserve">Rumble Strips </t>
  </si>
  <si>
    <t>CatEye/RoadStud/RPM</t>
  </si>
  <si>
    <t>Cast in Situ Cement Concrete M20 kerb</t>
  </si>
  <si>
    <t>Painting on Concrete Surfaces</t>
  </si>
  <si>
    <t>Street Lighting -Signle Arm</t>
  </si>
  <si>
    <t>Street Lighting -Double Arm</t>
  </si>
  <si>
    <t>Street Lighting  Sigle Arm on  Bridge</t>
  </si>
  <si>
    <t>(XIX)</t>
  </si>
  <si>
    <t>(XX)</t>
  </si>
  <si>
    <t>Merge Sign board  Tringle (900mm) (fig-15.22)</t>
  </si>
  <si>
    <t>Solar Blinkers</t>
  </si>
  <si>
    <t>Bituminous Concrete</t>
  </si>
  <si>
    <t xml:space="preserve">60 cm equilateral triangle </t>
  </si>
  <si>
    <t>Direction and Place Identification signs upto 0.9 
sqm size board</t>
  </si>
  <si>
    <t xml:space="preserve">Overhead Signs </t>
  </si>
  <si>
    <t>Tonne</t>
  </si>
  <si>
    <t>Road Marking with Hot Applied Thermoplastic 
Compound with Reflectorising Glass Beads on 
Bituminous Surface</t>
  </si>
  <si>
    <t>Replacement of damaged concrete railing</t>
  </si>
  <si>
    <t>Mtr</t>
  </si>
  <si>
    <t>Crash Barriers (Reinforced Cement Concrete 
Crash Barrier</t>
  </si>
  <si>
    <t>Improvement work</t>
  </si>
  <si>
    <t>(v)</t>
  </si>
  <si>
    <t>Replacement of bearings (If required)</t>
  </si>
  <si>
    <t>Nil</t>
  </si>
  <si>
    <t>Section-1 (Service Road/ Slip Road)</t>
  </si>
  <si>
    <t>Construction of New Service Roads</t>
  </si>
  <si>
    <t>Widening of Existing Structure</t>
  </si>
  <si>
    <t>Section-2 (Construction of New Structure/ Widening/ Reconstruction)</t>
  </si>
  <si>
    <t>Pipe Culvert</t>
  </si>
  <si>
    <t>(ii)</t>
  </si>
  <si>
    <t>(iii)</t>
  </si>
  <si>
    <t>Major Bridge</t>
  </si>
  <si>
    <t>(iv)</t>
  </si>
  <si>
    <t>LVUP</t>
  </si>
  <si>
    <t>ROB</t>
  </si>
  <si>
    <t>(vi)</t>
  </si>
  <si>
    <t>(vii)</t>
  </si>
  <si>
    <t>Section-3 (Maintenance Work)</t>
  </si>
  <si>
    <t>Repair and Rehabilitation of Embankment/ Earthen Shoulder/ Pavement/ Paved Shoulder/ Stone Pitching</t>
  </si>
  <si>
    <t>Repair and Rehabilitation of Embankment</t>
  </si>
  <si>
    <t>The side slope along the Project Highway shall be improved as per site requirementand protected by using suitable slope protection measures</t>
  </si>
  <si>
    <t>II.	Repair and Rehabilitation of Earthen Shoulder covered with Granular material</t>
  </si>
  <si>
    <t>Improvement Strategies</t>
  </si>
  <si>
    <t>restore the condition of the existing earthen shoulder covered by granular material</t>
  </si>
  <si>
    <t>BOQ Done</t>
  </si>
  <si>
    <t>3-Maintenance Work</t>
  </si>
  <si>
    <t>3.1 (ii) -IRepair and Rehabilitation of Earthen Shoulder covered with Granular material</t>
  </si>
  <si>
    <t>Repair and Rehabilitation of Pavement</t>
  </si>
  <si>
    <t>Repair and Rehabilitation of Paved Shoulder</t>
  </si>
  <si>
    <t>Repair &amp; Rehabilitation of Damaged Stone Pitching</t>
  </si>
  <si>
    <t>Repair and Rehabilitation of Structures</t>
  </si>
  <si>
    <t>Structure</t>
  </si>
  <si>
    <t>Repairing of Cracks, Honey combing, spalling, leeching, seepage conditions, delamination of Concrete, Scaling, exposed / Corroded reinforcement, efflorescence, etc</t>
  </si>
  <si>
    <t>Strengthening of substructure and foundation by RCC jacketing.</t>
  </si>
  <si>
    <t xml:space="preserve"> Repair of wearing coat.</t>
  </si>
  <si>
    <t>Replacement of expansion joints (If required)</t>
  </si>
  <si>
    <t>Replacement of Drainage spouts (if required)</t>
  </si>
  <si>
    <t>Structural repairs to substructure/superstructure, Crash Barriers etc.,</t>
  </si>
  <si>
    <t>Repair to flooring and protection works.</t>
  </si>
  <si>
    <t>M40-grade (minimum) concrete shall be used for repair works.</t>
  </si>
  <si>
    <t>(viii)</t>
  </si>
  <si>
    <t>Culvert</t>
  </si>
  <si>
    <t>Approach Slab</t>
  </si>
  <si>
    <t>Approach slabs shall be rehabilitated, constructed/reconstructed at the structures where settlemen</t>
  </si>
  <si>
    <t>culvert, restoration of protection works e.g. flexible &amp; rigid apron, pitching in the quadrant, etc., repair of damaged concrete due to spalling, honeycombing, scaling, leaching, and exposedreinforcement, relaying of wearing coat, handrails on RCC crash barriers, paintingof structure number plates</t>
  </si>
  <si>
    <t>Section-4 (Junction Improvement)</t>
  </si>
  <si>
    <t xml:space="preserve">This include At -Grade Pedestrian Crossing facility, Road Signage, Speed breaker and Pavement Marking shall be provided at all junctions </t>
  </si>
  <si>
    <t>Section-5 (Median Opening)</t>
  </si>
  <si>
    <t>Section-6 (Curve Improvementsg)</t>
  </si>
  <si>
    <t>term safety measures (i.e. Road Signage, Marking, Speed Calming, Blinker, Road Studs, Lighting, Crash Barrier and PGR</t>
  </si>
  <si>
    <t>Section-7 (Blackspot Improvement)</t>
  </si>
  <si>
    <t>maintain all the existing drains (Lined/ Unlined) in functional condition</t>
  </si>
  <si>
    <t>Section-8 (Drain)</t>
  </si>
  <si>
    <t>Existing Toll Plaza and other facilities at Toll Plaza (Section 9.1, 9.11, 9.12)</t>
  </si>
  <si>
    <t>Section-9.1 (Toll Plaza)</t>
  </si>
  <si>
    <t>Protection of NH Boundary, Prevention of encroachments at Toll Plazas and maintenance of  law &amp; order at Toll Plaza</t>
  </si>
  <si>
    <t>Section-9.2 (Truck lay bye)</t>
  </si>
  <si>
    <t xml:space="preserve">maintain all the existing truck lay bye  functional condition </t>
  </si>
  <si>
    <t>existing bus bay and shelter in functional condition</t>
  </si>
  <si>
    <t>Median Plantation and Avenue plantation is to be provided throughout the project stretch where not available</t>
  </si>
  <si>
    <t>Section-9.3 (Bus Bay and Shelter)</t>
  </si>
  <si>
    <t>Section-9.5 (Rest Area/ Wayside Amenities)</t>
  </si>
  <si>
    <t>Concessionaire shall maintain the pavement and provide Landscaping of Rest Area in functional condition throughout the concession period</t>
  </si>
  <si>
    <t>Section-9.6 (Highway Light)</t>
  </si>
  <si>
    <t>Section-10 (Traffic Control Devices/ Road Safety Devices/ Roadside Furniture)</t>
  </si>
  <si>
    <t>(a)Traffic Signages</t>
  </si>
  <si>
    <t>Existing damaged and non-standard signboards shall be replaced</t>
  </si>
  <si>
    <t>Existing faded road markings (including pedestrian crossing) shall be providedalong the  project stretch</t>
  </si>
  <si>
    <t>(C)Road Studs</t>
  </si>
  <si>
    <t>(b)Road Marking</t>
  </si>
  <si>
    <t>(d)Road Delineators</t>
  </si>
  <si>
    <t xml:space="preserve">Road Delineators shall be provided throughout the project highway </t>
  </si>
  <si>
    <t>Transverse Bar Marking</t>
  </si>
  <si>
    <t>Object hazard markers at the island left in &amp; left out  of the Side roads</t>
  </si>
  <si>
    <t>Metal Beam Crash Barrier</t>
  </si>
  <si>
    <t>The existing damaged Metal Beam crash barriers shall be re-stained throughout the project  length including Service/Slip Roads by Metal Beam Crash Barrier</t>
  </si>
  <si>
    <t>Pedestrian Guard Rail</t>
  </si>
  <si>
    <t>existing Pedestrian Guard Rail (including damaged/theft  etc</t>
  </si>
  <si>
    <t>antiglare</t>
  </si>
  <si>
    <t>provide new antiglare (if required) and maintain the existing  (including damaged/missing/theft</t>
  </si>
  <si>
    <t>Kerb Stones</t>
  </si>
  <si>
    <t>RCC Crash Barrier</t>
  </si>
  <si>
    <t xml:space="preserve">In Case of Raised median with Kerb on both sides, Thrie beam type metal Crash  barrier may be Provided (as per MoRTH Circular dated 01.01.2020) in the Each of  Kerb in such a way that face of kerbs &amp; face of </t>
  </si>
  <si>
    <t xml:space="preserve">The existing damaged and missing Kerb stones shall be re-instatedthroughout the  project length including slip/service road. </t>
  </si>
  <si>
    <t>The raising of Kerb stones/ new Kerb stones shall be provided throughout the project road after carrying out the strengthening of the main carriageway&amp; service/slip roads.</t>
  </si>
  <si>
    <t xml:space="preserve">All Kerb stones shall be painted as per specifications and standards. </t>
  </si>
  <si>
    <t>Kerb stones shall be provided at median openings, and separators at Truck Lay bye, Minor Junction Islands, at proposed service road /slip road.</t>
  </si>
  <si>
    <t>The damaged/ missing RCC crash barriers shall be reinstated.</t>
  </si>
  <si>
    <t>RCC crash barriers of Structures, Ramps, etc. shall be painted as per specifications and Standards.</t>
  </si>
  <si>
    <t>Highway Patrol</t>
  </si>
  <si>
    <t>Ambulances</t>
  </si>
  <si>
    <t>Vehicle Rescue Post</t>
  </si>
  <si>
    <t xml:space="preserve">Vehicle Rescue Posts shall be retained and maintained </t>
  </si>
  <si>
    <t>Mechanical Broomer</t>
  </si>
  <si>
    <t>Towing Vehicle</t>
  </si>
  <si>
    <t>Traffic Aid Post</t>
  </si>
  <si>
    <t xml:space="preserve">retained and maintained </t>
  </si>
  <si>
    <t>Medical Aid Post</t>
  </si>
  <si>
    <t>retained and maintained in Functional condition throughout</t>
  </si>
  <si>
    <t xml:space="preserve">Tolling, Operation, Maintenance &amp; Transfer of Raipur to Simga Section of NH-30 (OldNH-200)  from Km.0/000 to Km.48/580 in the State of Chhattisgarh </t>
  </si>
  <si>
    <t>Hazard marker shall be provided on the face of RCC Crash barrier</t>
  </si>
  <si>
    <t>Sign Board</t>
  </si>
  <si>
    <t xml:space="preserve">Rumble Strip Sign on Access </t>
  </si>
  <si>
    <t>Road Studs</t>
  </si>
  <si>
    <t>Solar Bilinker (Nos)=&gt;</t>
  </si>
  <si>
    <t>Tantative</t>
  </si>
  <si>
    <t>Chevron Rectangular (750 x 900mm)</t>
  </si>
  <si>
    <t>50 cm x 60 cm rectangular (single chevron etc.</t>
  </si>
  <si>
    <t>No Overtaking Cricular 800mm (Fig-14.23a)</t>
  </si>
  <si>
    <t xml:space="preserve">Curve Ahead Cricular 600mm </t>
  </si>
  <si>
    <t>3.2- Repair and Rehabilitation of Structures</t>
  </si>
  <si>
    <t xml:space="preserve">Kerb </t>
  </si>
  <si>
    <t>Kerb Painting</t>
  </si>
  <si>
    <t>Antiglare</t>
  </si>
  <si>
    <t>Total=&gt;</t>
  </si>
  <si>
    <r>
      <rPr>
        <b/>
        <sz val="10"/>
        <rFont val="Poppins"/>
      </rPr>
      <t>Providing and applying  two coats enamel paint (First Quality of Asian/Berger/Nerolac) ( Kerb Painting)</t>
    </r>
    <r>
      <rPr>
        <sz val="10"/>
        <rFont val="Poppins"/>
      </rPr>
      <t xml:space="preserve">
This item includes the preparation and application of 1 coat primer and  2 coats of synthetic enamel paint in the approved shade to the Kerb surfaces. The work involves thoroughly cleaning the surface to remove all dirt, dust, oil, grease, efflorescence, Soil and other contaminants that could affect paint adhesion. After cleaning  1 coat primer and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</si>
  <si>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r>
      <rPr>
        <b/>
        <sz val="10"/>
        <rFont val="Poppins"/>
      </rPr>
      <t xml:space="preserve">Kerb Raising Mannual -M20 Kerb </t>
    </r>
    <r>
      <rPr>
        <sz val="10"/>
        <rFont val="Poppins"/>
      </rPr>
      <t>(using kerb laying Manual Means) ( Median opening &amp; Junction portion)
All charges for the construction of a cast-in-situ cement concrete kerb in M20 grade concrete, with a foundation of M15 grade concrete, as per the approved drawings and technical specifications. The kerb shall be constructed with a top width of 115 mm, a bottom width of 250 mm, and a height of 400 mm. The foundation for the kerb shall be of M15 grade concrete, with a thickness of 150 mm, and shall extend 50 mm beyond the kerb for projection. The foundation concrete shall be placed manually, while the kerb shall be laid using a kerb laying machine to ensure uniformity and alignment. The surface of the kerb shall be finished with one coat of primer and two coats of enamel paint of an approved shade (Asian or equivalent), applied after the concrete has cured and attained the required strength. The work includes all labor, materials, machinery, and overheads required for the construction, finishing, and painting of the kerb. The work shall be executed in accordance with MoRTH's Clause 409 and the relevant IS codes, ensuring proper compaction, curing, and quality control.
The final price includes the cost of procurement of cement, aggregates, and other materials, including royalty charges. The cost also covers the labor, machinery, equipment, transportation, laying of concrete, use of kerb laying machines, primer, and enamel paint (2 coats), and all overheads and profit.
Relevant Standards:
MoRTH Clause: 409 (Cement Concrete for Kerbs, Channels, and Edging)
IS 456: Code of Practice for Plain and Reinforced Concrete</t>
    </r>
  </si>
  <si>
    <t xml:space="preserve">Type - A, "W" : 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firmly fixed to the ground by means of foundation with M-15 grade cement concrete 30 x 30 x 110 cm, all steel parts and fitments to be galvanised by hot dip process, all fittings to conform to IS:1367 and IS:1364, metal beam rail to be fixed on the vertical post with a spacer of channel section 150 x 75 x 5 mm, 330 mm long complete as per clause 811) </t>
  </si>
  <si>
    <t>2800 Rmt</t>
  </si>
  <si>
    <t>5930 Rmt</t>
  </si>
  <si>
    <t>Kerb Rasing 9700 Rmt</t>
  </si>
  <si>
    <t>BoQ Done</t>
  </si>
  <si>
    <t>Retained and maintained at all the median openings, entry/exit ramps ,U-turn facility at Toll Plaza</t>
  </si>
  <si>
    <t>Wearing Coat Above Structure</t>
  </si>
  <si>
    <t>On Bituminous surface @ 0.25 kg per sqm</t>
  </si>
  <si>
    <t>Tack Coat</t>
  </si>
  <si>
    <t xml:space="preserve">Bituminous Concrete </t>
  </si>
  <si>
    <t>Milling</t>
  </si>
  <si>
    <t>Strips Seal Expansion Joint</t>
  </si>
  <si>
    <t>Transversr Bar Marking</t>
  </si>
  <si>
    <t>Stud</t>
  </si>
  <si>
    <t>Kerb raising</t>
  </si>
  <si>
    <t>BC</t>
  </si>
  <si>
    <t>Expansion Joint</t>
  </si>
  <si>
    <t xml:space="preserve">Tolling, Operation, Maintenance &amp; Transfer of Raipur to Simga Section of NH-30 (OldNH-200)  from Km.0+000 to Km.48+580 in the State of Chhattisgarh </t>
  </si>
  <si>
    <r>
      <rPr>
        <b/>
        <sz val="10"/>
        <rFont val="Poppins"/>
      </rPr>
      <t xml:space="preserve">Granular Shoulders-
</t>
    </r>
    <r>
      <rPr>
        <sz val="10"/>
        <rFont val="Poppins"/>
      </rPr>
      <t>Construction of granular shoulder at top 150mm of earthen shoulder shall be well graded mix of at least 30% of granular sub-base material of grading-III as per MoRTH's clause 401 and moorum/gravel or soil and combination having soaked CBR value of not less than 30%. The granular layer shall be compacted to at least 98% of mix dry density of material as determined as per IS:2720 (Part-B).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</si>
  <si>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sz val="10"/>
        <rFont val="Poppins"/>
      </rPr>
      <t>Retro- reflectorised Traffic signs</t>
    </r>
    <r>
      <rPr>
        <sz val="10"/>
        <rFont val="Poppins"/>
      </rPr>
      <t xml:space="preserve"> 
Providing and Fixing of Sign boards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</si>
  <si>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r>
      <rPr>
        <b/>
        <sz val="10"/>
        <color theme="1"/>
        <rFont val="Poppins"/>
      </rPr>
      <t xml:space="preserve"> Reflective Pavement Markers (Road Studs) -</t>
    </r>
    <r>
      <rPr>
        <sz val="10"/>
        <color theme="1"/>
        <rFont val="Poppins"/>
      </rPr>
      <t xml:space="preserve">
Identification and Replacement of Faulty Reflective Road Studs  This item involves identifying faulty or damaged reflective road studs and replacing them with new ones conforming to Clause 804 of MoRTH specifications. Reflective road studs shall be made of tough, high-impact resistant engineering plastic or aluminum alloy, designed to withstand heavy traffic and adverse weather conditions. The reflective material must ensure long-lastingretroreflectivity as specified in IRC:35-2015, and the road studs should comply with IRC:SP:84-2014 guidelines.  The work includes visual inspection under adequate lighting to identify defects such as loss of reflectivity, physical damage, or improper fixing. Faulty studs shall be carefully removed to avoid damage to the pavement, and the surface shall be cleaned of residual adhesive, debris, or loose material. New road studs shall be installed using a high-strength epoxy adhesive as per manufacturer recommendations, ensuring uniform application and proper bonding. 
The contractor shall provide warranties and guarantees for the newly installed road studs as per the manufacturer’s standards, covering defects in materials, retroreflectivity, and workmanship for a minimum period of one year. The quoted rate shall include all costs necessary to complete the work but not limited to the cost of Traffic control measures, safe disposal of damaged studs, and all tools, materials, labor, and safety precautions are 
included in the scope of work. </t>
    </r>
  </si>
  <si>
    <r>
      <rPr>
        <b/>
        <sz val="10"/>
        <color theme="1"/>
        <rFont val="Poppins"/>
      </rPr>
      <t>Milling of existing Rigid/bituminous pavement</t>
    </r>
    <r>
      <rPr>
        <sz val="10"/>
        <color theme="1"/>
        <rFont val="Poppins"/>
      </rPr>
      <t xml:space="preserve"> surface by using milling machine with automatic grade and slope controls machine, capable of cold milling existing pavement to an accurate depth of cut, profile and cross slope and shall be capable of loading the milled material directly into trucks. Including all lead, lift. </t>
    </r>
  </si>
  <si>
    <r>
      <rPr>
        <b/>
        <sz val="10"/>
        <color theme="1"/>
        <rFont val="Poppins"/>
      </rPr>
      <t>Tack coat-</t>
    </r>
    <r>
      <rPr>
        <sz val="10"/>
        <color theme="1"/>
        <rFont val="Poppins"/>
      </rPr>
      <t xml:space="preserve">The work involves the application of a tack coat to prepare the surface for the 
next layer of bituminous material. The existing road surface shall be thoroughly cleaned to remove dust, debris, and loose material before the tack coat is applied. Bitumen (IS 73: 2013) shall be heated and sprayed evenly at a rate of 0.25 to 0.3 kg per sqm using a mechanical sprayer, in accordance with MoRTH Section 503. The contractor shall ensure that the tack coat is applied evenly and allowed to cure before the next layer is laid. 
 The quoted rate shall include all costs necessary to complete the work, but not limited to the cost of bitumen, application equipment, labor for surface preparation and tack coat application, and any other resources necessary for the proper execution of the work. Quality checks shall be performed to ensure that the tack coat is applied at the specified rate and is uniformly spread. </t>
    </r>
  </si>
  <si>
    <r>
      <rPr>
        <b/>
        <sz val="10"/>
        <color theme="1"/>
        <rFont val="Poppins"/>
      </rPr>
      <t xml:space="preserve">Bituminous Wearing Concrete on Structure
 </t>
    </r>
    <r>
      <rPr>
        <sz val="10"/>
        <color theme="1"/>
        <rFont val="Poppins"/>
      </rPr>
      <t xml:space="preserve">Road Repair - Bituminous Concrete (BC) (Using VG-40) (Cum) 
 The Bituminous Concrete (BC) work involves the supply and laying of VG-40 bitumen mixed with aggregates to restore the road surface in areas requiring patchwork or pothole filling. The BC mix shall be prepared in an approved Hot Mix Plant (HMP), ensuring that the bitumen and aggregates are mixed in the correct proportions. The prepared BC will be transported to the site and laid using a manual paver or small vibratory rollers. The laid material will be compacted to the specified thickness and density using vibratory rollers or hand rollers. The bitumen consumption for BC is expected to be 5.5 to 6.0 kg per sqm for a 25 mm compacted thickness. 
 The quoted rate shall include all costs necessary to complete the work, but 
not limited to the cost of VG-40 bitumen, aggregates, transportation from the 
HMP, laying, compaction equipment, labor for laying and compaction, and 
ensuring quality control. The contractor shall ensure that the work is 
completed in compliance with MoRTH Section 507 specifications for BC, 
including the required material properties, compaction, and surface finish. </t>
    </r>
  </si>
  <si>
    <t>O&amp;M Date</t>
  </si>
  <si>
    <t>Appointed Date</t>
  </si>
  <si>
    <r>
      <rPr>
        <b/>
        <sz val="11"/>
        <color theme="1"/>
        <rFont val="Poppins"/>
      </rPr>
      <t xml:space="preserve">Providing and fixing  4mm thick aluminium composite panels (ACP) bonded with Type XI Diamond Grade Retro-Reflective Sheeting (DG3), confirming to IRC 67-2022. </t>
    </r>
    <r>
      <rPr>
        <sz val="11"/>
        <color theme="1"/>
        <rFont val="Poppins"/>
      </rPr>
      <t xml:space="preserve">The sheeting shall be of specified colour as per IRC 67-2022, with pressure-sensitive or heat-activated adhesive for secure installation on surfaces. The cut-out border shall confirm to specified retro-reflective colours as per IRC 67-2022, ensuring clear visibility for road users. The retro-reflective sheeting must meet durability, reflectivity, and weather resistance standards as defined in IRC 67-2022. All work must comply with the instructions and specifications of the Engineer-in-Charge. The cost includes removal of existing sheet, Minor modifications to existing structure member for fixing of sign board, Transportation, all materials, labour, tools, equipment, and safety precautions for proper installation and finishing. The cost of foundation and steel poles, if required, is excluded from this item and shall be paid for separately as per relevant provisions. </t>
    </r>
    <r>
      <rPr>
        <b/>
        <sz val="11"/>
        <color theme="1"/>
        <rFont val="Poppins"/>
      </rPr>
      <t xml:space="preserve">Make: </t>
    </r>
    <r>
      <rPr>
        <sz val="11"/>
        <color theme="1"/>
        <rFont val="Poppins"/>
      </rPr>
      <t>3M
10   years Warranty for Retro Reflective Sheeting from the original sheeting manufacturer &amp; a certified copy of three years outdoor exposure report from an independent test lab for   the   product   offered   shall   be   submitted   by   the contractor.
Also Work number and date shall be printed in the rear side of sign board.</t>
    </r>
  </si>
  <si>
    <t>Directional Sign Boards -Size 2400X1800</t>
  </si>
  <si>
    <t xml:space="preserve">The Concessionaire shall provide the lighting at the following locations as per the Manual 
for Four Laning IRC: SP: 84-2019/ SP:87-2019. </t>
  </si>
  <si>
    <t>Sch.B Reference</t>
  </si>
  <si>
    <t>Schedule Completion Date</t>
  </si>
  <si>
    <t>Tentative Amount (Cr.)</t>
  </si>
  <si>
    <t>Non Sch-B Item</t>
  </si>
  <si>
    <t>TMS</t>
  </si>
  <si>
    <t>Maintenance Work</t>
  </si>
  <si>
    <t>Repair and Rehabilitation of Earthen Shoulder covered with Granular material</t>
  </si>
  <si>
    <t>3.1 (ii)</t>
  </si>
  <si>
    <t>3.2(i)</t>
  </si>
  <si>
    <t>3.2(iii)</t>
  </si>
  <si>
    <t>Junction Improvement (With Sign Boards)</t>
  </si>
  <si>
    <t>Median Opening</t>
  </si>
  <si>
    <t>Curve Improvements  (With Sign Boards)</t>
  </si>
  <si>
    <t xml:space="preserve">Toll Plaza </t>
  </si>
  <si>
    <t>Bus Bay and Shelter</t>
  </si>
  <si>
    <t>Bearing Replacement</t>
  </si>
  <si>
    <t>App. Slab reconstruction</t>
  </si>
  <si>
    <t>Annex-2</t>
  </si>
  <si>
    <t>Minor Bridge /UP</t>
  </si>
  <si>
    <t>Bearing replacement</t>
  </si>
  <si>
    <t>Minor Bridges</t>
  </si>
  <si>
    <t>Underpasses</t>
  </si>
  <si>
    <t>Total</t>
  </si>
  <si>
    <t>Expansion Joint Replacement</t>
  </si>
  <si>
    <t>Approach Slab Reconstruction</t>
  </si>
  <si>
    <t>Wearing coat repairing</t>
  </si>
  <si>
    <t>Wearing Coat repairing -Area</t>
  </si>
  <si>
    <t>Strip seal exp in m</t>
  </si>
  <si>
    <t>Expansion Joint Replacement in m</t>
  </si>
  <si>
    <t>1 Major Bridges No 2</t>
  </si>
  <si>
    <t>2 Minor Bridges No 8</t>
  </si>
  <si>
    <t>3 Flyovers No 2</t>
  </si>
  <si>
    <t>4 VUP No 10</t>
  </si>
  <si>
    <t>Sr. No.</t>
  </si>
  <si>
    <t>Description</t>
  </si>
  <si>
    <t>Raipur-Simga Section</t>
  </si>
  <si>
    <t>5 PUP No 1</t>
  </si>
  <si>
    <t>MJBR-14+240</t>
  </si>
  <si>
    <t>MJBR-27+350</t>
  </si>
  <si>
    <t>FO-15+400</t>
  </si>
  <si>
    <t>FO-48+063</t>
  </si>
  <si>
    <t>6 Pipe Culverts (HPC) No 81</t>
  </si>
  <si>
    <t>7 Box Culverts No 31</t>
  </si>
  <si>
    <t>Wearing coat repairing -Area</t>
  </si>
  <si>
    <t>Assumed 80%</t>
  </si>
  <si>
    <t>Location</t>
  </si>
  <si>
    <t>Wearing coat replacing</t>
  </si>
  <si>
    <t>Strip seal exp</t>
  </si>
  <si>
    <t>Rigid Pavement Repairing</t>
  </si>
  <si>
    <t>Annex-1</t>
  </si>
  <si>
    <t>Direction</t>
  </si>
  <si>
    <t>Lane Information</t>
  </si>
  <si>
    <t>Type of Crack</t>
  </si>
  <si>
    <t>Increasing</t>
  </si>
  <si>
    <t>L1</t>
  </si>
  <si>
    <t>L2</t>
  </si>
  <si>
    <t>L3</t>
  </si>
  <si>
    <t>Decreasing</t>
  </si>
  <si>
    <t>R1</t>
  </si>
  <si>
    <t>R2</t>
  </si>
  <si>
    <t>R3</t>
  </si>
  <si>
    <t>Panel Replacement</t>
  </si>
  <si>
    <t>Number of Slab</t>
  </si>
  <si>
    <t>L</t>
  </si>
  <si>
    <t>M</t>
  </si>
  <si>
    <t>Shoulder</t>
  </si>
  <si>
    <t>Median</t>
  </si>
  <si>
    <t>Bar marking</t>
  </si>
  <si>
    <t>Project-Raipur-Sigma</t>
  </si>
  <si>
    <t>Total:-</t>
  </si>
  <si>
    <t>Chainage</t>
  </si>
  <si>
    <r>
      <rPr>
        <b/>
        <u/>
        <sz val="10"/>
        <rFont val="Poppins"/>
      </rPr>
      <t>Retro- reflectorised Traffic signs</t>
    </r>
    <r>
      <rPr>
        <u/>
        <sz val="10"/>
        <rFont val="Poppins"/>
      </rPr>
      <t xml:space="preserve"> </t>
    </r>
    <r>
      <rPr>
        <sz val="10"/>
        <rFont val="Poppins"/>
      </rPr>
      <t xml:space="preserve">
Providing and Fixing of Sign boards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</si>
  <si>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Ch</t>
  </si>
  <si>
    <t>Types of Str</t>
  </si>
  <si>
    <t xml:space="preserve"> Chainage</t>
  </si>
  <si>
    <t xml:space="preserve">SR Start &amp;End </t>
  </si>
  <si>
    <t>Hazard Board (Left)</t>
  </si>
  <si>
    <t>Missing</t>
  </si>
  <si>
    <t>Damage</t>
  </si>
  <si>
    <t>With Pole</t>
  </si>
  <si>
    <t>Hazard Board (Right)</t>
  </si>
  <si>
    <t>Two Way Hazard Board</t>
  </si>
  <si>
    <t>SR-Shoulder</t>
  </si>
  <si>
    <t>Island</t>
  </si>
  <si>
    <t>Junction</t>
  </si>
  <si>
    <t>Sheet Missing</t>
  </si>
  <si>
    <t>Faded</t>
  </si>
  <si>
    <t>MBCB Gap</t>
  </si>
  <si>
    <t>Tilted</t>
  </si>
  <si>
    <t>With Pole (Island)</t>
  </si>
  <si>
    <t>SR-Junction</t>
  </si>
  <si>
    <t>Hazard Marker Details</t>
  </si>
  <si>
    <t>Sr no</t>
  </si>
  <si>
    <t>Name of Sign Board</t>
  </si>
  <si>
    <t>Observation</t>
  </si>
  <si>
    <t>-</t>
  </si>
  <si>
    <t>Warning Sign</t>
  </si>
  <si>
    <t>Sr. no.</t>
  </si>
  <si>
    <t>Type of MBCB</t>
  </si>
  <si>
    <t>Length (Rmt.)</t>
  </si>
  <si>
    <t>No. of beams</t>
  </si>
  <si>
    <t>W-Beam (Nos)</t>
  </si>
  <si>
    <t>Post (Nos)</t>
  </si>
  <si>
    <t>Spacer (Nos)</t>
  </si>
  <si>
    <t>End Beam(Nos)</t>
  </si>
  <si>
    <t>Concrete Connector</t>
  </si>
  <si>
    <t>Damaged</t>
  </si>
  <si>
    <t>W-Beam</t>
  </si>
  <si>
    <t>NR</t>
  </si>
  <si>
    <t>YES</t>
  </si>
  <si>
    <t>NO</t>
  </si>
  <si>
    <t>Single POST</t>
  </si>
  <si>
    <t>Metal Beam Crash Barrier Details (Damaged/Missing)</t>
  </si>
  <si>
    <t>Not Working</t>
  </si>
  <si>
    <t>MCW/SR</t>
  </si>
  <si>
    <t xml:space="preserve">Solar Blinker </t>
  </si>
  <si>
    <t>S.no</t>
  </si>
  <si>
    <t>Starting Chainage</t>
  </si>
  <si>
    <t>Ending Chainage</t>
  </si>
  <si>
    <t>Type</t>
  </si>
  <si>
    <t xml:space="preserve">Length (M) </t>
  </si>
  <si>
    <t>I-Kerb</t>
  </si>
  <si>
    <t>Depth</t>
  </si>
  <si>
    <t>Qty. (Sq.m.)</t>
  </si>
  <si>
    <t>Sq.m.</t>
  </si>
  <si>
    <t>Rmt.</t>
  </si>
  <si>
    <t>Measurement</t>
  </si>
  <si>
    <t>S/R Median</t>
  </si>
  <si>
    <t>Total Length( Km.)</t>
  </si>
  <si>
    <t>Qty. (Cu.m.)</t>
  </si>
  <si>
    <t>Cu.m.</t>
  </si>
  <si>
    <t>Transverse Bar Road Marking</t>
  </si>
  <si>
    <t>Quantity</t>
  </si>
  <si>
    <t>sqm</t>
  </si>
  <si>
    <t>0+380</t>
  </si>
  <si>
    <t>0+720</t>
  </si>
  <si>
    <t>2+850</t>
  </si>
  <si>
    <t>4+400</t>
  </si>
  <si>
    <t>6+700</t>
  </si>
  <si>
    <t>8+900</t>
  </si>
  <si>
    <t>12+100</t>
  </si>
  <si>
    <t>28+800</t>
  </si>
  <si>
    <t>37+500</t>
  </si>
  <si>
    <t>43+500</t>
  </si>
  <si>
    <t>Set</t>
  </si>
  <si>
    <t>Thickness</t>
  </si>
  <si>
    <t>46+850</t>
  </si>
  <si>
    <t>Chainage       (Km)</t>
  </si>
  <si>
    <t xml:space="preserve">Type of structure </t>
  </si>
  <si>
    <t xml:space="preserve"> A2 LHS 12.5 m  </t>
  </si>
  <si>
    <t>LHS P4 3Rmt. &amp;  RHS P4 6Rmt, &amp; A2 8Rmt.</t>
  </si>
  <si>
    <t>RHS A1 10Rmt, A2 11Rmt.</t>
  </si>
  <si>
    <t>12.5m each</t>
  </si>
  <si>
    <t>No's.</t>
  </si>
  <si>
    <t>Chevron</t>
  </si>
  <si>
    <t>Cautionary</t>
  </si>
  <si>
    <t xml:space="preserve">Improvement of Median Opening </t>
  </si>
  <si>
    <t>Provide Hazard Marker with compulsory keep left sign Board.</t>
  </si>
  <si>
    <t>Hazard marker  (300x900)</t>
  </si>
  <si>
    <t>Compulsory keep left sign Board Cricular (600)</t>
  </si>
  <si>
    <t xml:space="preserve">Chainage </t>
  </si>
  <si>
    <t>ROW Pillar details</t>
  </si>
  <si>
    <t>Available at site</t>
  </si>
  <si>
    <t>Kilometer &amp; Hectometer stones- as per site</t>
  </si>
  <si>
    <t>Sr.No.</t>
  </si>
  <si>
    <t>Type of Stone</t>
  </si>
  <si>
    <t>HM Stone</t>
  </si>
  <si>
    <t>KM Stone</t>
  </si>
  <si>
    <t>5th KM Stone</t>
  </si>
  <si>
    <t>Painting</t>
  </si>
  <si>
    <t>RHS Median</t>
  </si>
  <si>
    <t>LHS Median</t>
  </si>
  <si>
    <t>RHS Damage</t>
  </si>
  <si>
    <t>LHS Damage</t>
  </si>
  <si>
    <t>Missing/damage</t>
  </si>
  <si>
    <t>SERVICE /SLIP ROAD Improvement</t>
  </si>
  <si>
    <t>Pavement Type</t>
  </si>
  <si>
    <t xml:space="preserve">Improvement Strategies </t>
  </si>
  <si>
    <t xml:space="preserve"> Merge Sign board  Tringle (900mm)</t>
  </si>
  <si>
    <t>Rigid</t>
  </si>
  <si>
    <t>Total Quantity</t>
  </si>
  <si>
    <t>U-Turn Prohibited Circular (900mm)</t>
  </si>
  <si>
    <t>Pass Either Circular (1200mm)</t>
  </si>
  <si>
    <t>Providing Merging Traffic Ahead, U-Turn Prohibited, Informatory (Service Road END/START), Pass Either, Two Way Hazard Sign</t>
  </si>
  <si>
    <t>Closure of Unauthorized Median Openings</t>
  </si>
  <si>
    <t>Kerb (Rmt)</t>
  </si>
  <si>
    <t>Median Filling (Cum)</t>
  </si>
  <si>
    <t>Close Opening</t>
  </si>
  <si>
    <t>Minor junction at RHS</t>
  </si>
  <si>
    <t>Minor junction at LHS</t>
  </si>
  <si>
    <t>19+400</t>
  </si>
  <si>
    <t>40+960</t>
  </si>
  <si>
    <t>41+300</t>
  </si>
  <si>
    <t>43+950</t>
  </si>
  <si>
    <t>46+040</t>
  </si>
  <si>
    <t>MCW &amp; S/R Merging</t>
  </si>
  <si>
    <t>Restaurant</t>
  </si>
  <si>
    <t>Minor junction at BHS</t>
  </si>
  <si>
    <t>S.No</t>
  </si>
  <si>
    <t>Type of Sheeting</t>
  </si>
  <si>
    <t>No Overtaking Sign details</t>
  </si>
  <si>
    <t>Overtaking Prohibited</t>
  </si>
  <si>
    <t>Over taking Prohibited</t>
  </si>
  <si>
    <t xml:space="preserve">Mandatory </t>
  </si>
  <si>
    <t>No Parking</t>
  </si>
  <si>
    <t>Compulsory Keep Left</t>
  </si>
  <si>
    <t>Gap in Median</t>
  </si>
  <si>
    <t>Informatory</t>
  </si>
  <si>
    <t>Pedestrian Crossing</t>
  </si>
  <si>
    <t>STOP</t>
  </si>
  <si>
    <t>Stag Type ADS</t>
  </si>
  <si>
    <t>Advance direction Sign</t>
  </si>
  <si>
    <t>Stag Type</t>
  </si>
  <si>
    <t>Give Way</t>
  </si>
  <si>
    <t>Maximum Speed Limit Vehicle Type</t>
  </si>
  <si>
    <t>Right Curve Ahead</t>
  </si>
  <si>
    <t>Pass Either</t>
  </si>
  <si>
    <t>Merging Traffic Ahead</t>
  </si>
  <si>
    <t>(Size Not As per IRC Specifications) 600mm</t>
  </si>
  <si>
    <t>Left Curve Ahead</t>
  </si>
  <si>
    <t>Emergency Helpline 1033</t>
  </si>
  <si>
    <t>Maximum Speed Limit</t>
  </si>
  <si>
    <t>Maximum Speed Limit 20K.M.</t>
  </si>
  <si>
    <t>40 K.M.</t>
  </si>
  <si>
    <t>Flag type ADS</t>
  </si>
  <si>
    <t>Bus Stop Ahead</t>
  </si>
  <si>
    <t>T Junction Ahead</t>
  </si>
  <si>
    <t>Stag Type (Sheet Missing)</t>
  </si>
  <si>
    <t>Flag Type</t>
  </si>
  <si>
    <t>Flag Type ADS</t>
  </si>
  <si>
    <t>Maximum speed Limit Vehicle Type</t>
  </si>
  <si>
    <t xml:space="preserve">Left Curve Ahead </t>
  </si>
  <si>
    <t>Give way</t>
  </si>
  <si>
    <t>Inscription not as per IRC Specifications</t>
  </si>
  <si>
    <t>Frame Damaged</t>
  </si>
  <si>
    <t>Sheeting Damage (Stag Type ADS)</t>
  </si>
  <si>
    <t>stag Type</t>
  </si>
  <si>
    <t>ACP sheet Not Connected with Frame</t>
  </si>
  <si>
    <t>Bus Shelter Village Name Sign</t>
  </si>
  <si>
    <t>Stag Type (Sheet Missing) &amp; Tilted</t>
  </si>
  <si>
    <t>Sheet Damage &amp; Tilted</t>
  </si>
  <si>
    <t>Size</t>
  </si>
  <si>
    <t>450*900</t>
  </si>
  <si>
    <t>300*900</t>
  </si>
  <si>
    <t>Size (mm)</t>
  </si>
  <si>
    <t>Size (mm) Diameter</t>
  </si>
  <si>
    <t xml:space="preserve">Service Road Start board Rectangular 
</t>
  </si>
  <si>
    <t xml:space="preserve">Service Road End board Rectangular
</t>
  </si>
  <si>
    <t>Hazard Board Left</t>
  </si>
  <si>
    <t>Hazard Board Right</t>
  </si>
  <si>
    <t>Summary</t>
  </si>
  <si>
    <t>Size (mm.)</t>
  </si>
  <si>
    <t>Stop signs octagonal  (900mm)</t>
  </si>
  <si>
    <t>Exit Ramp/Flyover Approach</t>
  </si>
  <si>
    <t>14+600</t>
  </si>
  <si>
    <t>15+900</t>
  </si>
  <si>
    <t>48+500</t>
  </si>
  <si>
    <t>47+700</t>
  </si>
  <si>
    <t>31+700</t>
  </si>
  <si>
    <t>32+000</t>
  </si>
  <si>
    <t>Tollplaza Approach</t>
  </si>
  <si>
    <t>K.M.</t>
  </si>
  <si>
    <t>H.M.</t>
  </si>
  <si>
    <t>5th K.M.</t>
  </si>
  <si>
    <t>Damage/missing</t>
  </si>
  <si>
    <t>600*800</t>
  </si>
  <si>
    <t>2430*1830</t>
  </si>
  <si>
    <t>2205*2250</t>
  </si>
  <si>
    <t>1220*2440</t>
  </si>
  <si>
    <t>BOQ - Initial Improvement Works</t>
  </si>
  <si>
    <t>Quantity (Nos)</t>
  </si>
  <si>
    <t>Shoulder Edge Drop</t>
  </si>
  <si>
    <t>Earthen Shoulder damages</t>
  </si>
  <si>
    <t>Sch-B Cl no.</t>
  </si>
  <si>
    <t>3.2.I</t>
  </si>
  <si>
    <t>10.1 (a)</t>
  </si>
  <si>
    <t>Kilometre stones</t>
  </si>
  <si>
    <t>5th Kilometre stones</t>
  </si>
  <si>
    <t>Hectometre stones</t>
  </si>
  <si>
    <t>Boundary Stones</t>
  </si>
  <si>
    <t>Directional Sign Boards</t>
  </si>
  <si>
    <t>Hazard marker sign</t>
  </si>
  <si>
    <t>Sign board</t>
  </si>
  <si>
    <t>Stop sign board octagonal  (900mm)</t>
  </si>
  <si>
    <t>Directional Sign board (2200*2250)</t>
  </si>
  <si>
    <t xml:space="preserve">Rumble Strip Sign board  on Access </t>
  </si>
  <si>
    <t>750*900</t>
  </si>
  <si>
    <t>Curve Ahead Sign details</t>
  </si>
  <si>
    <t xml:space="preserve">Chainage  </t>
  </si>
  <si>
    <t>Type of Delineator</t>
  </si>
  <si>
    <t>Spacing (m)</t>
  </si>
  <si>
    <t>No. of Delineators</t>
  </si>
  <si>
    <t xml:space="preserve">Rectangular </t>
  </si>
  <si>
    <t>Total (NOS)</t>
  </si>
  <si>
    <t>Delineators details</t>
  </si>
  <si>
    <t>Road Marking faded locations</t>
  </si>
  <si>
    <t>Type of marking</t>
  </si>
  <si>
    <t>Total Quantity (SQM)</t>
  </si>
  <si>
    <t>Center Line Marking</t>
  </si>
  <si>
    <t>MO</t>
  </si>
  <si>
    <t>Pedestrain Marking</t>
  </si>
  <si>
    <t>Kerb Line Marking</t>
  </si>
  <si>
    <t>Shoulder Line Marking</t>
  </si>
  <si>
    <t>C2</t>
  </si>
  <si>
    <t>C1</t>
  </si>
  <si>
    <t>LM10</t>
  </si>
  <si>
    <t>Total Qty. (Sq.M)</t>
  </si>
  <si>
    <t>Area</t>
  </si>
  <si>
    <t>Arrow Marking</t>
  </si>
  <si>
    <t>Chevron Marking</t>
  </si>
  <si>
    <t>RSR/RHS</t>
  </si>
  <si>
    <t>LSR/LHS</t>
  </si>
  <si>
    <t>Total Qty. (Sq.m)</t>
  </si>
  <si>
    <t>Area (SQM)</t>
  </si>
  <si>
    <t>Shoulder marking</t>
  </si>
  <si>
    <t>Kerb marking</t>
  </si>
  <si>
    <t>Simga Bilaspur Project</t>
  </si>
  <si>
    <t>Area (Sq.m)</t>
  </si>
  <si>
    <t>MCW Road Marking</t>
  </si>
  <si>
    <t>S/R Road Marking</t>
  </si>
  <si>
    <t>Grand Total</t>
  </si>
  <si>
    <t>Total Qty</t>
  </si>
  <si>
    <t>Damage Kerb</t>
  </si>
  <si>
    <t>Faded Kerb</t>
  </si>
  <si>
    <t>To be installed</t>
  </si>
  <si>
    <t>KM</t>
  </si>
  <si>
    <t>5th Km</t>
  </si>
  <si>
    <t>HM</t>
  </si>
  <si>
    <t>Boundary stone</t>
  </si>
  <si>
    <t>Service Road</t>
  </si>
  <si>
    <t>Kerb - Main Carriageway</t>
  </si>
  <si>
    <t>Service Road Improvement</t>
  </si>
  <si>
    <t>Service Road Start board Rectangular (2400 x 1200)</t>
  </si>
  <si>
    <t>Service Road End board Rectangular (1500 x 600)</t>
  </si>
  <si>
    <t>Two Way Hazard Marker sign (450 x 900) &amp; compulsory keep left/right - circular sign 900 mm</t>
  </si>
  <si>
    <t>Kerb Painting (sq.mt)</t>
  </si>
  <si>
    <t>Advance direction sign more than 0.9 Sqm</t>
  </si>
  <si>
    <t>Advance direction sign less than 0.9 Sqm</t>
  </si>
  <si>
    <t>Hazard Marker (Left Side) - 300 x 900 mm</t>
  </si>
  <si>
    <t>Hazard Marker (Right Side) -300 x 900 mm</t>
  </si>
  <si>
    <t>Two way Hazard Marker - 450 x 900 mm</t>
  </si>
  <si>
    <t>Stop Sign (Octagonal) (1200 mm)</t>
  </si>
  <si>
    <t>Stop Sign (Octagonal) (750 mm)</t>
  </si>
  <si>
    <t>S.No.</t>
  </si>
  <si>
    <t>Length (KM)</t>
  </si>
  <si>
    <t>Colour</t>
  </si>
  <si>
    <t>Damage/ missing</t>
  </si>
  <si>
    <t>Yellow</t>
  </si>
  <si>
    <t>Available</t>
  </si>
  <si>
    <t>Damage/Missing</t>
  </si>
  <si>
    <t>Red</t>
  </si>
  <si>
    <t>RED</t>
  </si>
  <si>
    <t>SOLAR</t>
  </si>
  <si>
    <t>Pedestrain</t>
  </si>
  <si>
    <t>Green</t>
  </si>
  <si>
    <t>S/R Tapper Portion</t>
  </si>
  <si>
    <t>Bus Shelter</t>
  </si>
  <si>
    <t>Bus bay</t>
  </si>
  <si>
    <t>Junction Tapper</t>
  </si>
  <si>
    <t>TLB Tapper</t>
  </si>
  <si>
    <t>TLB</t>
  </si>
  <si>
    <t>Busbay</t>
  </si>
  <si>
    <t>Bus stop (600 x 800 mm)</t>
  </si>
  <si>
    <t>Side road left (1200 mm)</t>
  </si>
  <si>
    <t>Rumble strip sign (1200 mm)</t>
  </si>
  <si>
    <t>Right Curve Ahead (1200 mm)</t>
  </si>
  <si>
    <t>Left Curve Ahead (1200 mm)</t>
  </si>
  <si>
    <t>Pedestrian Crossing Sign (1200 mm)</t>
  </si>
  <si>
    <t>No parking (1200 mm)</t>
  </si>
  <si>
    <t>Merging Traffic Ahead (1200 mm)</t>
  </si>
  <si>
    <t>Speed Limit 40 (1200 mm)</t>
  </si>
  <si>
    <t>Speed Limit-20 (1200 mm)</t>
  </si>
  <si>
    <t>Give way (1200 mm)</t>
  </si>
  <si>
    <t>Gap in Median(1200 mm)</t>
  </si>
  <si>
    <t>Compulsory keep left (circular-1200 mm)</t>
  </si>
  <si>
    <t>Rumble Strip Sign on Access - 750 mm</t>
  </si>
  <si>
    <t xml:space="preserve">No Overtaking Cricular- 1200mm </t>
  </si>
  <si>
    <t xml:space="preserve"> Merge Sign board  Tringle (1200mm)</t>
  </si>
  <si>
    <t>U-Turn Prohibited Circular (1200mm)</t>
  </si>
  <si>
    <t>Compulsory keep left/right - circular sign 1200 mm</t>
  </si>
  <si>
    <t>2205x2250</t>
  </si>
  <si>
    <t>2430x1830</t>
  </si>
  <si>
    <t>600x800</t>
  </si>
  <si>
    <t>450x900</t>
  </si>
  <si>
    <t>300x900</t>
  </si>
  <si>
    <t>1200 mm</t>
  </si>
  <si>
    <t>Stop Sign</t>
  </si>
  <si>
    <t>Total Nos</t>
  </si>
  <si>
    <t>750 mm</t>
  </si>
  <si>
    <t>T-Junction Ahead</t>
  </si>
  <si>
    <t xml:space="preserve">Total Nos </t>
  </si>
  <si>
    <t>Rumble Strip</t>
  </si>
  <si>
    <t>With Hazard Marker</t>
  </si>
  <si>
    <t>Rectangular</t>
  </si>
  <si>
    <t xml:space="preserve">Area </t>
  </si>
  <si>
    <t>Speed limit 40</t>
  </si>
  <si>
    <t>Circular</t>
  </si>
  <si>
    <t>Speed limit 20</t>
  </si>
  <si>
    <t>Total nos</t>
  </si>
  <si>
    <t>SQM</t>
  </si>
  <si>
    <t>Expansion Joints repairing</t>
  </si>
  <si>
    <t>Damaged Length</t>
  </si>
  <si>
    <t>Expansion joint damage</t>
  </si>
  <si>
    <t>Total Length (RMT)</t>
  </si>
  <si>
    <t>Total Amount</t>
  </si>
  <si>
    <t>Hazard Board Left (300*900)</t>
  </si>
  <si>
    <t>Hazard Board Right (300*900)</t>
  </si>
  <si>
    <t>Two Way Hazard Board (450*900)</t>
  </si>
  <si>
    <r>
      <rPr>
        <b/>
        <u/>
        <sz val="10"/>
        <rFont val="Poppins"/>
      </rPr>
      <t>Hazard marker shall be provided on the face of RCC Crash barrier</t>
    </r>
    <r>
      <rPr>
        <sz val="10"/>
        <rFont val="Poppins"/>
      </rPr>
      <t xml:space="preserve">
Providing and Fixing of Sign boards retro-reflectorized Hazard Marker Rectangular sign as per IRC:67 made with type XI micro prismatic grade 3M reflecting sheeting as per design of IRC-67-2022, fixed over 4mm thick ACP sheet supported with Back support frame of 35x35x5mm mild steel angle as approved, fixed over 76.1mm OD &amp; 1.5m Medium Duty circular pipe with oil paint finish for corrosion resistance etc, firmly fixed to the ground by means of properly designed foundation with M20 grade cement concrete 45 cm X 45 cm X 45 cm , 45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</si>
  <si>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r>
      <rPr>
        <b/>
        <u/>
        <sz val="11"/>
        <color theme="1"/>
        <rFont val="Poppins"/>
      </rPr>
      <t>Compulsory keep left sign Board Cricular (600)</t>
    </r>
    <r>
      <rPr>
        <sz val="11"/>
        <color theme="1"/>
        <rFont val="Poppins"/>
      </rPr>
      <t xml:space="preserve">
Providing and Fixing of Sign boards retro-reflectorized Compulsory keep left sign Board Cricular (600) sign Board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</si>
  <si>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r>
      <rPr>
        <b/>
        <u/>
        <sz val="11"/>
        <color theme="1"/>
        <rFont val="Poppins"/>
      </rPr>
      <t>Hazard Marker with compulsory keep left sign Board  (300x900)</t>
    </r>
    <r>
      <rPr>
        <sz val="11"/>
        <color theme="1"/>
        <rFont val="Poppins"/>
      </rPr>
      <t xml:space="preserve">
Providing and Fixing of Sign boards retro-reflectorized Hazard Marker with compulsory keep left sign Board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</si>
  <si>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 xml:space="preserve">Curve Ahead -900mm </t>
  </si>
  <si>
    <t>Junction Improvement</t>
  </si>
  <si>
    <t>Median opening</t>
  </si>
  <si>
    <t>Curve Improvement</t>
  </si>
  <si>
    <t>Traffic Control Devices/ Road Safety Devices/ Roadside Furniture</t>
  </si>
  <si>
    <t>Octagon  1200mm</t>
  </si>
  <si>
    <t>Equilateral triangle  1200 mm</t>
  </si>
  <si>
    <t xml:space="preserve">75 cm x 90 cm rectangular (single chevron etc.) </t>
  </si>
  <si>
    <t>Item</t>
  </si>
  <si>
    <t>Dismelting of Concrete grade above M-20</t>
  </si>
  <si>
    <t>Steel @100Kg per Cum</t>
  </si>
  <si>
    <t>Filled with Micro Concrete</t>
  </si>
  <si>
    <t>A</t>
  </si>
  <si>
    <t>Consider in ADS</t>
  </si>
  <si>
    <t xml:space="preserve"> Circular (600mm)</t>
  </si>
  <si>
    <t xml:space="preserve"> Circular (800mm)</t>
  </si>
  <si>
    <t xml:space="preserve"> Circular (900mm)</t>
  </si>
  <si>
    <t xml:space="preserve"> Circular (1200mm)</t>
  </si>
  <si>
    <t xml:space="preserve">Damaged </t>
  </si>
  <si>
    <t xml:space="preserve">Missing </t>
  </si>
  <si>
    <t xml:space="preserve">Faded </t>
  </si>
  <si>
    <t>Circular speed limit 40</t>
  </si>
  <si>
    <t>Circular speed limit 20</t>
  </si>
  <si>
    <t>8`</t>
  </si>
  <si>
    <t>Curve Ahead Sign</t>
  </si>
  <si>
    <r>
      <rPr>
        <b/>
        <sz val="10"/>
        <rFont val="Poppins"/>
      </rPr>
      <t>Hazard marker shall be provided on the face of RCC Crash barrier</t>
    </r>
    <r>
      <rPr>
        <sz val="10"/>
        <rFont val="Poppins"/>
      </rPr>
      <t xml:space="preserve">
Retro- Reflectorised Traffic Signs: Providing &amp; Fixing along with existing vertical post available at site:
Providing and Fixing of Sign boards retro-reflectorized cautionary, mandatory and informatory sign as per IRC:67 made with type XI micro prismatic grade 3M reflecting sheeting as per design of IRC-67-2022, fixed over 4mm thick ACP sheet supported with Existing Back support frame of 35x35x5mm mild steel angle as approved, fixed over existing pipe of 76.1mm OD &amp; 3.6m Medium Duty circular pipe with oil paint finish for corrosion resistance etc.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</si>
  <si>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r>
      <rPr>
        <b/>
        <sz val="10"/>
        <rFont val="Poppins"/>
      </rPr>
      <t xml:space="preserve">Retro- reflectorised Traffic signs </t>
    </r>
    <r>
      <rPr>
        <sz val="10"/>
        <rFont val="Poppins"/>
      </rPr>
      <t xml:space="preserve">
Retro- Reflectorised Traffic Signs: Providing &amp; Fixing along with existing vertical post available at site:
Providing and Fixing of Sign boards retro-reflectorized cautionary, mandatory and informatory sign as per IRC:67 made with type XI micro prismatic grade 3M reflecting sheeting as per design of IRC-67-2022, fixed over 4mm thick ACP sheet supported with Existing Back support frame of 35x35x5mm mild steel angle as approved, fixed over existing pipe of 76.1mm OD &amp; 3.6m Medium Duty circular pipe with oil paint finish for corrosion resistance etc.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</si>
  <si>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Nos.</t>
  </si>
  <si>
    <t>Tentative</t>
  </si>
  <si>
    <r>
      <rPr>
        <b/>
        <sz val="10"/>
        <rFont val="Poppins"/>
      </rPr>
      <t>Retro- reflectorised Traffic signs  (Sheeting)</t>
    </r>
    <r>
      <rPr>
        <sz val="10"/>
        <rFont val="Poppins"/>
      </rPr>
      <t xml:space="preserve">
Retro- Reflectorised Traffic Signs: Providing &amp; Fixing along with existing vertical post available at site:
Providing and Fixing of Sign boards retro-reflectorized cautionary, mandatory and informatory sign as per IRC:67 made with type XI micro prismatic grade 3M reflecting sheeting as per design of IRC-67-2022, fixed over 4mm thick ACP sheet supported with Existing Back support frame of 35x35x5mm mild steel angle as approved, fixed over existing pipe of 76.1mm OD &amp; 3.6m Medium Duty circular pipe with oil paint finish for corrosion resistance etc.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</si>
</sst>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00"/>
    <numFmt numFmtId="165" formatCode="0.000"/>
    <numFmt numFmtId="166" formatCode="00\+000"/>
    <numFmt numFmtId="167" formatCode="0E+00"/>
    <numFmt numFmtId="168" formatCode="_ * #,##0_ ;_ * \-#,##0_ ;_ * &quot;-&quot;??_ ;_ @_ "/>
    <numFmt numFmtId="169" formatCode="_ * #,##0.0_ ;_ * \-#,##0.0_ ;_ * &quot;-&quot;??_ ;_ @_ "/>
  </numFmts>
  <fonts count="45" x14ac:knownFonts="1">
    <font>
      <sz val="11"/>
      <color theme="1"/>
      <name val="Calibri"/>
      <family val="2"/>
      <scheme val="minor"/>
    </font>
    <font>
      <sz val="11"/>
      <color theme="1"/>
      <name val="Poppins"/>
    </font>
    <font>
      <b/>
      <sz val="12"/>
      <color theme="1"/>
      <name val="Times New Roman"/>
      <family val="1"/>
    </font>
    <font>
      <b/>
      <sz val="11"/>
      <color theme="1"/>
      <name val="Poppins"/>
    </font>
    <font>
      <b/>
      <sz val="10"/>
      <color theme="1"/>
      <name val="Poppins"/>
    </font>
    <font>
      <sz val="10"/>
      <color theme="1"/>
      <name val="Poppins"/>
    </font>
    <font>
      <b/>
      <sz val="10"/>
      <color rgb="FF000000"/>
      <name val="Poppins"/>
    </font>
    <font>
      <b/>
      <sz val="12"/>
      <color rgb="FF000000"/>
      <name val="Poppins"/>
    </font>
    <font>
      <b/>
      <sz val="11"/>
      <color rgb="FF000000"/>
      <name val="Poppins"/>
    </font>
    <font>
      <sz val="12"/>
      <color theme="1"/>
      <name val="Poppins"/>
    </font>
    <font>
      <sz val="11"/>
      <color theme="1"/>
      <name val="Calibri"/>
      <family val="2"/>
      <scheme val="minor"/>
    </font>
    <font>
      <b/>
      <u/>
      <sz val="10"/>
      <color theme="1"/>
      <name val="Poppins"/>
    </font>
    <font>
      <sz val="10"/>
      <name val="Poppins"/>
    </font>
    <font>
      <b/>
      <sz val="10"/>
      <name val="Poppins"/>
    </font>
    <font>
      <sz val="10"/>
      <color rgb="FFFF0000"/>
      <name val="Poppins"/>
    </font>
    <font>
      <b/>
      <sz val="14"/>
      <color theme="1"/>
      <name val="Poppins"/>
    </font>
    <font>
      <b/>
      <sz val="12"/>
      <color theme="1"/>
      <name val="Poppins"/>
    </font>
    <font>
      <sz val="9"/>
      <color theme="1"/>
      <name val="Poppins"/>
    </font>
    <font>
      <b/>
      <sz val="9"/>
      <color rgb="FF000000"/>
      <name val="Poppins"/>
    </font>
    <font>
      <sz val="11"/>
      <color rgb="FFFF0000"/>
      <name val="Poppins"/>
    </font>
    <font>
      <b/>
      <sz val="11"/>
      <color theme="1"/>
      <name val="Calibri"/>
      <family val="2"/>
      <scheme val="minor"/>
    </font>
    <font>
      <b/>
      <sz val="10"/>
      <name val="Tahoma"/>
      <family val="2"/>
    </font>
    <font>
      <sz val="10"/>
      <name val="Tahoma"/>
      <family val="2"/>
    </font>
    <font>
      <b/>
      <sz val="11"/>
      <name val="Arial Narrow"/>
      <family val="2"/>
    </font>
    <font>
      <sz val="11"/>
      <color theme="1"/>
      <name val="Arial Narrow"/>
      <family val="2"/>
    </font>
    <font>
      <sz val="11"/>
      <name val="Arial Narrow"/>
      <family val="2"/>
    </font>
    <font>
      <sz val="11"/>
      <name val="Calibri"/>
      <family val="2"/>
    </font>
    <font>
      <b/>
      <u/>
      <sz val="10"/>
      <name val="Poppins"/>
    </font>
    <font>
      <u/>
      <sz val="10"/>
      <name val="Poppins"/>
    </font>
    <font>
      <sz val="10"/>
      <name val="Arial"/>
      <family val="2"/>
    </font>
    <font>
      <b/>
      <sz val="11"/>
      <color theme="1"/>
      <name val="Times New Roman"/>
      <family val="1"/>
    </font>
    <font>
      <sz val="11"/>
      <color theme="1"/>
      <name val="Times New Roman"/>
      <family val="1"/>
    </font>
    <font>
      <b/>
      <sz val="12"/>
      <color theme="1"/>
      <name val="Aptos"/>
      <family val="2"/>
    </font>
    <font>
      <b/>
      <sz val="11"/>
      <color theme="1"/>
      <name val="Aptos"/>
      <family val="2"/>
    </font>
    <font>
      <sz val="11"/>
      <color theme="1"/>
      <name val="Aptos"/>
      <family val="2"/>
    </font>
    <font>
      <b/>
      <sz val="14"/>
      <color theme="1"/>
      <name val="Calibri"/>
      <family val="2"/>
      <scheme val="minor"/>
    </font>
    <font>
      <b/>
      <sz val="12"/>
      <color theme="1"/>
      <name val="Calibri"/>
      <family val="2"/>
      <scheme val="minor"/>
    </font>
    <font>
      <sz val="11"/>
      <color rgb="FF000000"/>
      <name val="Mangal"/>
      <family val="1"/>
    </font>
    <font>
      <b/>
      <sz val="10"/>
      <color rgb="FF000000"/>
      <name val="Arial"/>
      <family val="2"/>
    </font>
    <font>
      <sz val="10"/>
      <color rgb="FF000000"/>
      <name val="Arial"/>
      <family val="2"/>
    </font>
    <font>
      <sz val="11"/>
      <name val="Poppins"/>
    </font>
    <font>
      <b/>
      <u/>
      <sz val="11"/>
      <color theme="1"/>
      <name val="Poppins"/>
    </font>
    <font>
      <sz val="8"/>
      <name val="Calibri"/>
      <family val="2"/>
      <scheme val="minor"/>
    </font>
    <font>
      <sz val="11"/>
      <name val="Times New Roman"/>
      <family val="1"/>
    </font>
    <font>
      <sz val="12"/>
      <color theme="1"/>
      <name val="Calibri"/>
      <family val="2"/>
      <scheme val="minor"/>
    </font>
  </fonts>
  <fills count="19">
    <fill>
      <patternFill patternType="none"/>
    </fill>
    <fill>
      <patternFill patternType="gray125"/>
    </fill>
    <fill>
      <patternFill patternType="solid">
        <fgColor rgb="FFC5D9F0"/>
        <bgColor indexed="64"/>
      </patternFill>
    </fill>
    <fill>
      <patternFill patternType="solid">
        <fgColor rgb="FFB8CCE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4" tint="0.79985961485641044"/>
        <bgColor indexed="64"/>
      </patternFill>
    </fill>
    <fill>
      <patternFill patternType="solid">
        <fgColor theme="0" tint="-0.249977111117893"/>
        <bgColor indexed="64"/>
      </patternFill>
    </fill>
    <fill>
      <patternFill patternType="solid">
        <fgColor rgb="FFB4C5E7"/>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26" fillId="0" borderId="0"/>
    <xf numFmtId="0" fontId="37" fillId="0" borderId="0"/>
  </cellStyleXfs>
  <cellXfs count="722">
    <xf numFmtId="0" fontId="0" fillId="0" borderId="0" xfId="0"/>
    <xf numFmtId="0" fontId="1" fillId="0" borderId="0" xfId="0" applyFont="1"/>
    <xf numFmtId="0" fontId="4"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vertical="center" wrapText="1"/>
    </xf>
    <xf numFmtId="164" fontId="1" fillId="0" borderId="0" xfId="0" applyNumberFormat="1" applyFont="1"/>
    <xf numFmtId="0" fontId="7" fillId="3" borderId="9" xfId="0" applyFont="1" applyFill="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9" fillId="0" borderId="9" xfId="0" applyFont="1" applyBorder="1" applyAlignment="1">
      <alignment horizontal="center" vertical="center" wrapText="1"/>
    </xf>
    <xf numFmtId="0" fontId="1" fillId="0" borderId="0" xfId="0" applyFont="1" applyAlignment="1">
      <alignment horizontal="center"/>
    </xf>
    <xf numFmtId="0" fontId="5" fillId="0" borderId="0" xfId="0" applyFont="1"/>
    <xf numFmtId="0" fontId="5" fillId="0" borderId="9" xfId="0" applyFont="1" applyBorder="1" applyAlignment="1">
      <alignment horizontal="center" vertical="center" wrapText="1"/>
    </xf>
    <xf numFmtId="0" fontId="5" fillId="0" borderId="0" xfId="0" applyFont="1" applyAlignment="1">
      <alignment horizontal="center"/>
    </xf>
    <xf numFmtId="0" fontId="7" fillId="3" borderId="9" xfId="0" applyFont="1" applyFill="1" applyBorder="1" applyAlignment="1">
      <alignment horizontal="left" vertical="center" wrapText="1" indent="2"/>
    </xf>
    <xf numFmtId="164" fontId="9" fillId="0" borderId="9" xfId="0" applyNumberFormat="1" applyFont="1" applyBorder="1" applyAlignment="1">
      <alignment horizontal="center" vertical="center" wrapText="1"/>
    </xf>
    <xf numFmtId="0" fontId="1" fillId="0" borderId="9" xfId="0" applyFont="1" applyBorder="1"/>
    <xf numFmtId="0" fontId="1" fillId="0" borderId="9" xfId="0" applyFont="1" applyBorder="1" applyAlignment="1">
      <alignment horizontal="center"/>
    </xf>
    <xf numFmtId="0" fontId="1" fillId="0" borderId="9" xfId="0" applyFont="1" applyBorder="1" applyAlignment="1">
      <alignment vertical="center"/>
    </xf>
    <xf numFmtId="0" fontId="7" fillId="3" borderId="9" xfId="0" applyFont="1" applyFill="1" applyBorder="1" applyAlignment="1">
      <alignment vertical="center" wrapText="1"/>
    </xf>
    <xf numFmtId="0" fontId="7" fillId="3" borderId="9" xfId="0" applyFont="1" applyFill="1" applyBorder="1" applyAlignment="1">
      <alignment horizontal="left" vertical="top" wrapText="1" indent="3"/>
    </xf>
    <xf numFmtId="0" fontId="7" fillId="3" borderId="12" xfId="0" applyFont="1" applyFill="1" applyBorder="1" applyAlignment="1">
      <alignment horizontal="center" vertical="center" wrapText="1"/>
    </xf>
    <xf numFmtId="0" fontId="4" fillId="4" borderId="9" xfId="0" applyFont="1" applyFill="1" applyBorder="1" applyAlignment="1">
      <alignment horizontal="left" vertical="center"/>
    </xf>
    <xf numFmtId="0" fontId="4" fillId="4" borderId="9" xfId="0" applyFont="1" applyFill="1" applyBorder="1" applyAlignment="1">
      <alignment horizontal="center" vertical="center"/>
    </xf>
    <xf numFmtId="0" fontId="4" fillId="5" borderId="9" xfId="0" applyFont="1" applyFill="1" applyBorder="1" applyAlignment="1">
      <alignment horizontal="left" vertical="center"/>
    </xf>
    <xf numFmtId="0" fontId="4" fillId="5" borderId="9" xfId="0" applyFont="1" applyFill="1" applyBorder="1" applyAlignment="1">
      <alignment horizontal="center" vertical="center"/>
    </xf>
    <xf numFmtId="0" fontId="11" fillId="5" borderId="9" xfId="0" applyFont="1" applyFill="1" applyBorder="1" applyAlignment="1">
      <alignment horizontal="center" vertical="center"/>
    </xf>
    <xf numFmtId="43" fontId="11" fillId="5" borderId="9" xfId="1" applyFont="1" applyFill="1" applyBorder="1" applyAlignment="1">
      <alignment horizontal="center" vertical="center"/>
    </xf>
    <xf numFmtId="0" fontId="5" fillId="0" borderId="9" xfId="0" applyFont="1" applyBorder="1" applyAlignment="1">
      <alignment horizontal="left" vertical="center"/>
    </xf>
    <xf numFmtId="0" fontId="12" fillId="0" borderId="9" xfId="0" applyFont="1" applyBorder="1" applyAlignment="1">
      <alignment vertical="top" wrapText="1"/>
    </xf>
    <xf numFmtId="43" fontId="5" fillId="0" borderId="9" xfId="1" applyFont="1" applyBorder="1" applyAlignment="1">
      <alignment horizontal="center" vertical="center"/>
    </xf>
    <xf numFmtId="43" fontId="12" fillId="0" borderId="9" xfId="1" applyFont="1" applyBorder="1" applyAlignment="1">
      <alignment horizontal="center" vertical="center"/>
    </xf>
    <xf numFmtId="43" fontId="5" fillId="0" borderId="9" xfId="1" applyFont="1" applyBorder="1" applyAlignment="1">
      <alignment vertical="center"/>
    </xf>
    <xf numFmtId="43" fontId="5" fillId="0" borderId="9" xfId="1" applyFont="1" applyBorder="1" applyAlignment="1">
      <alignment horizontal="center" vertical="center" wrapText="1"/>
    </xf>
    <xf numFmtId="0" fontId="5" fillId="0" borderId="0" xfId="0" applyFont="1" applyAlignment="1">
      <alignment vertical="center"/>
    </xf>
    <xf numFmtId="43" fontId="14" fillId="0" borderId="9" xfId="1" applyFont="1" applyBorder="1" applyAlignment="1">
      <alignment vertical="center"/>
    </xf>
    <xf numFmtId="0" fontId="12" fillId="0" borderId="9" xfId="0" applyFont="1" applyBorder="1" applyAlignment="1">
      <alignment wrapText="1"/>
    </xf>
    <xf numFmtId="0" fontId="12" fillId="0" borderId="9" xfId="0" applyFont="1" applyBorder="1" applyAlignment="1">
      <alignment vertical="center" wrapText="1"/>
    </xf>
    <xf numFmtId="0" fontId="13" fillId="0" borderId="9" xfId="0" applyFont="1" applyBorder="1" applyAlignment="1">
      <alignment horizontal="left" vertical="center"/>
    </xf>
    <xf numFmtId="0" fontId="5" fillId="0" borderId="13" xfId="0" applyFont="1" applyBorder="1" applyAlignment="1">
      <alignment horizontal="center" vertical="center"/>
    </xf>
    <xf numFmtId="43" fontId="5" fillId="0" borderId="9" xfId="1" applyFont="1" applyFill="1" applyBorder="1" applyAlignment="1">
      <alignment horizontal="right" vertical="center"/>
    </xf>
    <xf numFmtId="43" fontId="5" fillId="0" borderId="9" xfId="1" applyFont="1" applyFill="1" applyBorder="1" applyAlignment="1">
      <alignment vertical="center"/>
    </xf>
    <xf numFmtId="0" fontId="4" fillId="0" borderId="9" xfId="0" applyFont="1" applyBorder="1" applyAlignment="1">
      <alignment vertical="center" wrapText="1"/>
    </xf>
    <xf numFmtId="0" fontId="5" fillId="0" borderId="9" xfId="0" applyFont="1" applyBorder="1" applyAlignment="1">
      <alignment horizontal="left" vertical="center" wrapText="1"/>
    </xf>
    <xf numFmtId="0" fontId="1" fillId="0" borderId="11" xfId="0" applyFont="1" applyBorder="1" applyAlignment="1">
      <alignment vertical="top" wrapText="1"/>
    </xf>
    <xf numFmtId="0" fontId="14" fillId="0" borderId="0" xfId="0" applyFont="1"/>
    <xf numFmtId="0" fontId="5" fillId="0" borderId="0" xfId="0" applyFont="1" applyAlignment="1">
      <alignment horizontal="left"/>
    </xf>
    <xf numFmtId="43" fontId="5" fillId="0" borderId="0" xfId="0" applyNumberFormat="1" applyFont="1"/>
    <xf numFmtId="0" fontId="3" fillId="0" borderId="9" xfId="0" applyFont="1" applyBorder="1" applyAlignment="1">
      <alignment horizontal="center"/>
    </xf>
    <xf numFmtId="43" fontId="1" fillId="0" borderId="9" xfId="1" applyFont="1" applyBorder="1" applyAlignment="1">
      <alignment horizontal="center"/>
    </xf>
    <xf numFmtId="10" fontId="5" fillId="0" borderId="9" xfId="1" applyNumberFormat="1" applyFont="1" applyBorder="1" applyAlignment="1">
      <alignment horizontal="center" vertical="center" wrapText="1"/>
    </xf>
    <xf numFmtId="43" fontId="1" fillId="0" borderId="9" xfId="1" applyFont="1" applyBorder="1" applyAlignment="1"/>
    <xf numFmtId="0" fontId="1" fillId="0" borderId="9" xfId="0" applyFont="1" applyBorder="1" applyAlignment="1">
      <alignment horizontal="center" vertical="center"/>
    </xf>
    <xf numFmtId="43" fontId="1" fillId="0" borderId="9" xfId="1" applyFont="1" applyBorder="1" applyAlignment="1">
      <alignment horizontal="center" vertical="center"/>
    </xf>
    <xf numFmtId="43" fontId="1" fillId="0" borderId="9" xfId="1" applyFont="1" applyBorder="1" applyAlignment="1">
      <alignment vertical="center"/>
    </xf>
    <xf numFmtId="0" fontId="1" fillId="0" borderId="0" xfId="0" applyFont="1" applyAlignment="1">
      <alignment vertical="center"/>
    </xf>
    <xf numFmtId="0" fontId="16" fillId="0" borderId="9" xfId="0" applyFont="1" applyBorder="1"/>
    <xf numFmtId="0" fontId="16" fillId="0" borderId="9" xfId="0" applyFont="1" applyBorder="1" applyAlignment="1">
      <alignment horizontal="center"/>
    </xf>
    <xf numFmtId="43" fontId="16" fillId="0" borderId="9" xfId="1" applyFont="1" applyBorder="1" applyAlignment="1">
      <alignment horizontal="center"/>
    </xf>
    <xf numFmtId="10" fontId="16" fillId="0" borderId="9" xfId="1" applyNumberFormat="1" applyFont="1" applyBorder="1" applyAlignment="1">
      <alignment horizontal="center" vertical="center" wrapText="1"/>
    </xf>
    <xf numFmtId="43" fontId="16" fillId="0" borderId="9" xfId="1" applyFont="1" applyBorder="1" applyAlignment="1"/>
    <xf numFmtId="0" fontId="1" fillId="0" borderId="9" xfId="0" applyFont="1" applyBorder="1" applyAlignment="1">
      <alignment horizontal="left"/>
    </xf>
    <xf numFmtId="0" fontId="1" fillId="6" borderId="9" xfId="0" applyFont="1" applyFill="1" applyBorder="1" applyAlignment="1">
      <alignment horizontal="left"/>
    </xf>
    <xf numFmtId="0" fontId="1" fillId="6" borderId="9" xfId="0" applyFont="1" applyFill="1" applyBorder="1" applyAlignment="1">
      <alignment horizontal="center"/>
    </xf>
    <xf numFmtId="43" fontId="1" fillId="6" borderId="9" xfId="1" applyFont="1" applyFill="1" applyBorder="1" applyAlignment="1">
      <alignment horizontal="center"/>
    </xf>
    <xf numFmtId="10" fontId="1" fillId="6" borderId="9" xfId="2" applyNumberFormat="1" applyFont="1" applyFill="1" applyBorder="1" applyAlignment="1">
      <alignment horizontal="center"/>
    </xf>
    <xf numFmtId="10" fontId="1" fillId="0" borderId="9" xfId="2" applyNumberFormat="1" applyFont="1" applyBorder="1" applyAlignment="1">
      <alignment horizontal="center"/>
    </xf>
    <xf numFmtId="43" fontId="5" fillId="0" borderId="9" xfId="1" applyFont="1" applyFill="1" applyBorder="1" applyAlignment="1">
      <alignment horizontal="center" vertical="center"/>
    </xf>
    <xf numFmtId="43" fontId="14" fillId="0" borderId="9" xfId="1" applyFont="1" applyFill="1" applyBorder="1" applyAlignment="1">
      <alignment vertical="center"/>
    </xf>
    <xf numFmtId="0" fontId="14" fillId="0" borderId="9" xfId="0" applyFont="1" applyBorder="1"/>
    <xf numFmtId="0" fontId="4" fillId="0" borderId="9" xfId="0" applyFont="1" applyBorder="1"/>
    <xf numFmtId="43" fontId="4" fillId="0" borderId="9" xfId="0" applyNumberFormat="1" applyFont="1" applyBorder="1"/>
    <xf numFmtId="0" fontId="1" fillId="0" borderId="9" xfId="0" applyFont="1" applyBorder="1" applyAlignment="1">
      <alignment horizontal="left" vertical="center" wrapText="1"/>
    </xf>
    <xf numFmtId="10" fontId="1" fillId="0" borderId="9" xfId="2" applyNumberFormat="1" applyFont="1" applyBorder="1" applyAlignment="1">
      <alignment horizontal="center"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9" xfId="0" applyFont="1" applyFill="1" applyBorder="1" applyAlignment="1">
      <alignment vertical="center" wrapText="1"/>
    </xf>
    <xf numFmtId="0" fontId="5" fillId="7" borderId="13" xfId="0" applyFont="1" applyFill="1" applyBorder="1" applyAlignment="1">
      <alignment vertical="center" wrapText="1"/>
    </xf>
    <xf numFmtId="0" fontId="5" fillId="7" borderId="10" xfId="0" applyFont="1" applyFill="1" applyBorder="1" applyAlignment="1">
      <alignment horizontal="center" vertical="center" wrapText="1"/>
    </xf>
    <xf numFmtId="0" fontId="4" fillId="0" borderId="10" xfId="0" applyFont="1" applyBorder="1" applyAlignment="1">
      <alignment horizontal="center" vertical="center"/>
    </xf>
    <xf numFmtId="0" fontId="5" fillId="0" borderId="13" xfId="0" applyFont="1" applyBorder="1" applyAlignment="1">
      <alignment vertical="center" wrapText="1"/>
    </xf>
    <xf numFmtId="0" fontId="5"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vertical="center" wrapText="1"/>
    </xf>
    <xf numFmtId="0" fontId="4" fillId="0" borderId="10" xfId="0" applyFont="1" applyBorder="1" applyAlignment="1">
      <alignment horizontal="center" vertical="center" wrapText="1"/>
    </xf>
    <xf numFmtId="0" fontId="3" fillId="0" borderId="0" xfId="0" applyFont="1"/>
    <xf numFmtId="0" fontId="3" fillId="0" borderId="9" xfId="0" applyFont="1" applyBorder="1" applyAlignment="1">
      <alignment horizontal="center" vertical="center"/>
    </xf>
    <xf numFmtId="0" fontId="3" fillId="0" borderId="9" xfId="0" applyFont="1" applyBorder="1" applyAlignment="1">
      <alignment vertical="center" wrapText="1"/>
    </xf>
    <xf numFmtId="0" fontId="4" fillId="0" borderId="11" xfId="0" applyFont="1" applyBorder="1" applyAlignment="1">
      <alignment vertical="center" wrapText="1"/>
    </xf>
    <xf numFmtId="0" fontId="3" fillId="0" borderId="0" xfId="0" applyFont="1" applyAlignment="1">
      <alignment vertical="center"/>
    </xf>
    <xf numFmtId="0" fontId="3" fillId="0" borderId="15" xfId="0" applyFont="1" applyBorder="1" applyAlignment="1">
      <alignment horizontal="center" vertical="center"/>
    </xf>
    <xf numFmtId="0" fontId="4" fillId="0" borderId="19" xfId="0" applyFont="1" applyBorder="1" applyAlignment="1">
      <alignment vertical="center" wrapText="1"/>
    </xf>
    <xf numFmtId="0" fontId="5"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xf>
    <xf numFmtId="0" fontId="13" fillId="0" borderId="9" xfId="0" applyFont="1" applyBorder="1" applyAlignment="1">
      <alignment vertical="top" wrapText="1"/>
    </xf>
    <xf numFmtId="0" fontId="7" fillId="3" borderId="9" xfId="0" applyFont="1" applyFill="1" applyBorder="1" applyAlignment="1">
      <alignment horizontal="center" vertical="top" wrapText="1"/>
    </xf>
    <xf numFmtId="0" fontId="17" fillId="0" borderId="9" xfId="0" applyFont="1" applyBorder="1" applyAlignment="1">
      <alignment horizontal="center" vertical="center"/>
    </xf>
    <xf numFmtId="0" fontId="3" fillId="0" borderId="0" xfId="0" applyFont="1" applyAlignment="1">
      <alignment horizontal="center"/>
    </xf>
    <xf numFmtId="0" fontId="17" fillId="0" borderId="9" xfId="0" applyFont="1" applyBorder="1" applyAlignment="1">
      <alignment horizontal="center"/>
    </xf>
    <xf numFmtId="43" fontId="12" fillId="0" borderId="9" xfId="1" applyFont="1" applyFill="1" applyBorder="1" applyAlignment="1">
      <alignment horizontal="center" vertical="center"/>
    </xf>
    <xf numFmtId="43" fontId="12" fillId="0" borderId="9" xfId="1" applyFont="1" applyFill="1" applyBorder="1" applyAlignment="1">
      <alignment vertical="center"/>
    </xf>
    <xf numFmtId="0" fontId="12" fillId="0" borderId="0" xfId="0" applyFont="1"/>
    <xf numFmtId="43" fontId="14" fillId="0" borderId="9" xfId="1" applyFont="1" applyFill="1" applyBorder="1" applyAlignment="1">
      <alignment horizontal="center" vertical="center"/>
    </xf>
    <xf numFmtId="0" fontId="11" fillId="5" borderId="9" xfId="0" applyFont="1" applyFill="1" applyBorder="1" applyAlignment="1">
      <alignment horizontal="left" vertical="center"/>
    </xf>
    <xf numFmtId="43" fontId="11" fillId="5" borderId="9" xfId="1" applyFont="1" applyFill="1" applyBorder="1" applyAlignment="1">
      <alignment horizontal="left" vertical="center"/>
    </xf>
    <xf numFmtId="43" fontId="5" fillId="0" borderId="13" xfId="1" applyFont="1" applyFill="1" applyBorder="1" applyAlignment="1">
      <alignment horizontal="center" vertical="center"/>
    </xf>
    <xf numFmtId="0" fontId="9" fillId="0" borderId="9" xfId="0" applyFont="1" applyBorder="1" applyAlignment="1">
      <alignment horizontal="center" vertical="center"/>
    </xf>
    <xf numFmtId="165" fontId="9" fillId="0" borderId="9" xfId="0" applyNumberFormat="1" applyFont="1" applyBorder="1" applyAlignment="1">
      <alignment horizontal="center" vertical="center" wrapText="1"/>
    </xf>
    <xf numFmtId="0" fontId="5" fillId="0" borderId="9" xfId="0" applyFont="1" applyBorder="1" applyAlignment="1">
      <alignment horizontal="left" vertical="top" wrapText="1"/>
    </xf>
    <xf numFmtId="1" fontId="9" fillId="0" borderId="9" xfId="0" applyNumberFormat="1" applyFont="1" applyBorder="1" applyAlignment="1">
      <alignment horizontal="center" vertical="center" wrapText="1"/>
    </xf>
    <xf numFmtId="43" fontId="5" fillId="0" borderId="0" xfId="0" applyNumberFormat="1" applyFont="1" applyAlignment="1">
      <alignment vertical="center"/>
    </xf>
    <xf numFmtId="0" fontId="5" fillId="0" borderId="9" xfId="0" applyFont="1" applyBorder="1" applyAlignment="1">
      <alignment vertical="top" wrapText="1"/>
    </xf>
    <xf numFmtId="43" fontId="14" fillId="6" borderId="9" xfId="1" applyFont="1" applyFill="1" applyBorder="1" applyAlignment="1">
      <alignment vertical="center"/>
    </xf>
    <xf numFmtId="0" fontId="14" fillId="6" borderId="9" xfId="0" applyFont="1" applyFill="1" applyBorder="1" applyAlignment="1">
      <alignment horizontal="left" vertical="center"/>
    </xf>
    <xf numFmtId="0" fontId="19" fillId="6" borderId="11" xfId="0" applyFont="1" applyFill="1" applyBorder="1" applyAlignment="1">
      <alignment vertical="top" wrapText="1"/>
    </xf>
    <xf numFmtId="43" fontId="14" fillId="6" borderId="9" xfId="1" applyFont="1" applyFill="1" applyBorder="1" applyAlignment="1">
      <alignment horizontal="center" vertical="center"/>
    </xf>
    <xf numFmtId="0" fontId="14" fillId="6" borderId="0" xfId="0" applyFont="1" applyFill="1"/>
    <xf numFmtId="14" fontId="5" fillId="0" borderId="19"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14" fontId="1" fillId="0" borderId="0" xfId="0" applyNumberFormat="1" applyFont="1" applyAlignment="1">
      <alignment horizontal="center"/>
    </xf>
    <xf numFmtId="14" fontId="5" fillId="0" borderId="3" xfId="0" applyNumberFormat="1" applyFont="1" applyBorder="1" applyAlignment="1">
      <alignment horizontal="center" vertical="center"/>
    </xf>
    <xf numFmtId="14" fontId="5" fillId="7" borderId="13" xfId="0" applyNumberFormat="1" applyFont="1" applyFill="1" applyBorder="1" applyAlignment="1">
      <alignment horizontal="center" vertical="center" wrapText="1"/>
    </xf>
    <xf numFmtId="14" fontId="5" fillId="0" borderId="13"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14" fontId="4" fillId="0" borderId="11"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0" fontId="5" fillId="0" borderId="9" xfId="0" applyFont="1" applyBorder="1" applyAlignment="1">
      <alignment vertical="center"/>
    </xf>
    <xf numFmtId="0" fontId="12" fillId="0" borderId="9" xfId="0" applyFont="1" applyBorder="1" applyAlignment="1">
      <alignment vertical="center"/>
    </xf>
    <xf numFmtId="14" fontId="4" fillId="0" borderId="9" xfId="0" applyNumberFormat="1" applyFont="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vertical="center" wrapText="1"/>
    </xf>
    <xf numFmtId="0" fontId="4" fillId="7" borderId="13" xfId="0" applyFont="1" applyFill="1" applyBorder="1" applyAlignment="1">
      <alignment vertical="center" wrapText="1"/>
    </xf>
    <xf numFmtId="14" fontId="4" fillId="7" borderId="13" xfId="0" applyNumberFormat="1" applyFont="1" applyFill="1" applyBorder="1" applyAlignment="1">
      <alignment horizontal="center" vertical="center" wrapText="1"/>
    </xf>
    <xf numFmtId="0" fontId="4" fillId="7" borderId="10" xfId="0" applyFont="1" applyFill="1" applyBorder="1" applyAlignment="1">
      <alignment horizontal="center" vertical="center" wrapText="1"/>
    </xf>
    <xf numFmtId="0" fontId="5" fillId="0" borderId="3" xfId="0" applyFont="1" applyBorder="1" applyAlignment="1">
      <alignment horizontal="center" vertical="center"/>
    </xf>
    <xf numFmtId="0" fontId="5" fillId="7"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9" xfId="0" applyFont="1" applyBorder="1" applyAlignment="1">
      <alignment horizontal="center" wrapText="1"/>
    </xf>
    <xf numFmtId="0" fontId="4" fillId="7"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8" borderId="9" xfId="0" applyFont="1" applyFill="1" applyBorder="1" applyAlignment="1">
      <alignment horizontal="center" vertical="center"/>
    </xf>
    <xf numFmtId="43" fontId="1" fillId="0" borderId="9" xfId="1" applyFont="1" applyFill="1" applyBorder="1" applyAlignment="1">
      <alignment vertical="center"/>
    </xf>
    <xf numFmtId="43" fontId="1" fillId="0" borderId="0" xfId="1" applyFont="1"/>
    <xf numFmtId="43" fontId="1" fillId="0" borderId="9" xfId="1" applyFont="1" applyFill="1" applyBorder="1"/>
    <xf numFmtId="43" fontId="1" fillId="0" borderId="9" xfId="1" applyFont="1" applyFill="1" applyBorder="1" applyAlignment="1">
      <alignment horizontal="center"/>
    </xf>
    <xf numFmtId="0" fontId="0" fillId="9" borderId="0" xfId="0" applyFill="1"/>
    <xf numFmtId="0" fontId="21" fillId="0" borderId="9" xfId="0" applyFont="1" applyBorder="1"/>
    <xf numFmtId="164" fontId="21" fillId="0" borderId="9"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9" xfId="0" applyFont="1" applyBorder="1" applyAlignment="1">
      <alignment wrapText="1"/>
    </xf>
    <xf numFmtId="1" fontId="22" fillId="0" borderId="9" xfId="0" applyNumberFormat="1" applyFont="1" applyBorder="1" applyAlignment="1">
      <alignment horizontal="center" vertical="center" wrapText="1"/>
    </xf>
    <xf numFmtId="0" fontId="0" fillId="6" borderId="0" xfId="0" applyFill="1"/>
    <xf numFmtId="0" fontId="21" fillId="6" borderId="9"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9" xfId="0" applyFont="1" applyFill="1" applyBorder="1" applyAlignment="1">
      <alignment wrapText="1"/>
    </xf>
    <xf numFmtId="1" fontId="22" fillId="6" borderId="9" xfId="0" applyNumberFormat="1" applyFont="1" applyFill="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xf>
    <xf numFmtId="0" fontId="0" fillId="0" borderId="0" xfId="0" applyAlignment="1">
      <alignment horizontal="right"/>
    </xf>
    <xf numFmtId="0" fontId="1" fillId="0" borderId="9" xfId="0" applyFont="1" applyBorder="1" applyAlignment="1">
      <alignment wrapText="1"/>
    </xf>
    <xf numFmtId="14" fontId="25" fillId="0" borderId="9" xfId="3" applyNumberFormat="1" applyFont="1" applyBorder="1" applyAlignment="1">
      <alignment horizontal="center" vertical="center"/>
    </xf>
    <xf numFmtId="165" fontId="25" fillId="0" borderId="9" xfId="3" applyNumberFormat="1" applyFont="1" applyBorder="1" applyAlignment="1">
      <alignment horizontal="center" vertical="center"/>
    </xf>
    <xf numFmtId="2" fontId="24" fillId="0" borderId="9" xfId="3" applyNumberFormat="1" applyFont="1" applyBorder="1" applyAlignment="1">
      <alignment horizontal="center" vertical="center"/>
    </xf>
    <xf numFmtId="2" fontId="25" fillId="0" borderId="9" xfId="3" applyNumberFormat="1" applyFont="1" applyBorder="1" applyAlignment="1">
      <alignment horizontal="center" vertical="center"/>
    </xf>
    <xf numFmtId="14" fontId="25" fillId="0" borderId="0" xfId="0" applyNumberFormat="1" applyFont="1" applyAlignment="1">
      <alignment horizontal="center" vertical="center"/>
    </xf>
    <xf numFmtId="0" fontId="23" fillId="10" borderId="9" xfId="3" applyFont="1" applyFill="1" applyBorder="1" applyAlignment="1">
      <alignment horizontal="center" vertical="center"/>
    </xf>
    <xf numFmtId="0" fontId="23" fillId="10" borderId="9" xfId="3" applyFont="1" applyFill="1" applyBorder="1" applyAlignment="1">
      <alignment horizontal="center" vertical="center" wrapText="1"/>
    </xf>
    <xf numFmtId="164" fontId="24" fillId="0" borderId="9" xfId="3" applyNumberFormat="1" applyFont="1" applyBorder="1" applyAlignment="1">
      <alignment horizontal="center" vertical="center"/>
    </xf>
    <xf numFmtId="0" fontId="10" fillId="0" borderId="9" xfId="0" applyFont="1" applyBorder="1" applyAlignment="1">
      <alignment horizontal="center"/>
    </xf>
    <xf numFmtId="1" fontId="0" fillId="0" borderId="9" xfId="0" applyNumberFormat="1" applyBorder="1" applyAlignment="1">
      <alignment horizontal="center"/>
    </xf>
    <xf numFmtId="1" fontId="0" fillId="0" borderId="18" xfId="0" applyNumberFormat="1" applyBorder="1" applyAlignment="1">
      <alignment horizontal="center"/>
    </xf>
    <xf numFmtId="0" fontId="23" fillId="10" borderId="9" xfId="3" applyFont="1" applyFill="1" applyBorder="1" applyAlignment="1">
      <alignment horizontal="center"/>
    </xf>
    <xf numFmtId="0" fontId="23" fillId="10" borderId="9" xfId="3" applyFont="1" applyFill="1" applyBorder="1" applyAlignment="1">
      <alignment horizontal="center" wrapText="1"/>
    </xf>
    <xf numFmtId="164" fontId="25" fillId="0" borderId="9" xfId="0" applyNumberFormat="1" applyFont="1" applyBorder="1" applyAlignment="1">
      <alignment horizontal="center"/>
    </xf>
    <xf numFmtId="14" fontId="25" fillId="0" borderId="9" xfId="3" applyNumberFormat="1" applyFont="1" applyBorder="1" applyAlignment="1">
      <alignment horizontal="center"/>
    </xf>
    <xf numFmtId="165" fontId="25" fillId="0" borderId="9" xfId="3" applyNumberFormat="1" applyFont="1" applyBorder="1" applyAlignment="1">
      <alignment horizontal="center"/>
    </xf>
    <xf numFmtId="2" fontId="24" fillId="0" borderId="9" xfId="0" applyNumberFormat="1" applyFont="1" applyBorder="1" applyAlignment="1">
      <alignment horizontal="center"/>
    </xf>
    <xf numFmtId="164" fontId="24" fillId="0" borderId="9" xfId="3" applyNumberFormat="1" applyFont="1" applyBorder="1" applyAlignment="1">
      <alignment horizontal="center"/>
    </xf>
    <xf numFmtId="2" fontId="24" fillId="0" borderId="9" xfId="3" applyNumberFormat="1" applyFont="1" applyBorder="1" applyAlignment="1">
      <alignment horizontal="center"/>
    </xf>
    <xf numFmtId="164" fontId="24" fillId="0" borderId="9" xfId="0" applyNumberFormat="1" applyFont="1" applyBorder="1" applyAlignment="1">
      <alignment horizontal="center"/>
    </xf>
    <xf numFmtId="2" fontId="25" fillId="0" borderId="9" xfId="0" applyNumberFormat="1" applyFont="1" applyBorder="1" applyAlignment="1">
      <alignment horizontal="center"/>
    </xf>
    <xf numFmtId="0" fontId="20" fillId="0" borderId="0" xfId="0" applyFont="1"/>
    <xf numFmtId="14" fontId="1" fillId="0" borderId="9" xfId="0" applyNumberFormat="1" applyFont="1" applyBorder="1" applyAlignment="1">
      <alignment horizontal="center" vertical="center"/>
    </xf>
    <xf numFmtId="43" fontId="1" fillId="0" borderId="0" xfId="0" applyNumberFormat="1" applyFont="1"/>
    <xf numFmtId="0" fontId="3" fillId="8" borderId="9" xfId="0" applyFont="1" applyFill="1" applyBorder="1"/>
    <xf numFmtId="0" fontId="1" fillId="8" borderId="9" xfId="0" applyFont="1" applyFill="1" applyBorder="1"/>
    <xf numFmtId="43" fontId="1" fillId="8" borderId="9" xfId="1" applyFont="1" applyFill="1" applyBorder="1"/>
    <xf numFmtId="14" fontId="1" fillId="8" borderId="9" xfId="0" applyNumberFormat="1" applyFont="1" applyFill="1" applyBorder="1" applyAlignment="1">
      <alignment horizontal="center" vertical="center"/>
    </xf>
    <xf numFmtId="0" fontId="1" fillId="8" borderId="0" xfId="0" applyFont="1" applyFill="1"/>
    <xf numFmtId="0" fontId="1" fillId="8" borderId="9" xfId="0" applyFont="1" applyFill="1" applyBorder="1" applyAlignment="1">
      <alignment vertical="center"/>
    </xf>
    <xf numFmtId="43" fontId="1" fillId="8" borderId="9" xfId="1" applyFont="1" applyFill="1" applyBorder="1" applyAlignment="1">
      <alignment vertical="center"/>
    </xf>
    <xf numFmtId="0" fontId="3" fillId="8" borderId="9" xfId="0" applyFont="1" applyFill="1" applyBorder="1" applyAlignment="1">
      <alignment wrapText="1"/>
    </xf>
    <xf numFmtId="14" fontId="19" fillId="8" borderId="9" xfId="0" applyNumberFormat="1" applyFont="1" applyFill="1" applyBorder="1" applyAlignment="1">
      <alignment horizontal="center" vertical="center"/>
    </xf>
    <xf numFmtId="0" fontId="20" fillId="0" borderId="9" xfId="0" applyFont="1" applyBorder="1" applyAlignment="1">
      <alignment horizontal="center"/>
    </xf>
    <xf numFmtId="0" fontId="3" fillId="11" borderId="9" xfId="0" applyFont="1" applyFill="1" applyBorder="1" applyAlignment="1">
      <alignment horizontal="center" vertical="center" wrapText="1"/>
    </xf>
    <xf numFmtId="43" fontId="3" fillId="11" borderId="9" xfId="1" applyFont="1" applyFill="1" applyBorder="1" applyAlignment="1">
      <alignment horizontal="center" vertical="center" wrapText="1"/>
    </xf>
    <xf numFmtId="43" fontId="3" fillId="0" borderId="9" xfId="1" applyFont="1" applyBorder="1"/>
    <xf numFmtId="0" fontId="20" fillId="6" borderId="9" xfId="0" applyFont="1" applyFill="1" applyBorder="1" applyAlignment="1">
      <alignment horizontal="center" vertical="center"/>
    </xf>
    <xf numFmtId="0" fontId="0" fillId="6" borderId="9" xfId="0" applyFill="1" applyBorder="1" applyAlignment="1">
      <alignment horizontal="center" vertical="center" wrapText="1"/>
    </xf>
    <xf numFmtId="0" fontId="0" fillId="6" borderId="9" xfId="0" applyFill="1" applyBorder="1" applyAlignment="1">
      <alignment horizontal="center" vertical="center"/>
    </xf>
    <xf numFmtId="0" fontId="0" fillId="6" borderId="9" xfId="0" applyFill="1" applyBorder="1" applyAlignment="1">
      <alignment vertical="center" wrapText="1"/>
    </xf>
    <xf numFmtId="0" fontId="0" fillId="6" borderId="9" xfId="0" applyFill="1" applyBorder="1" applyAlignment="1">
      <alignment horizontal="center"/>
    </xf>
    <xf numFmtId="0" fontId="0" fillId="6" borderId="0" xfId="0" applyFill="1" applyAlignment="1">
      <alignment horizontal="center"/>
    </xf>
    <xf numFmtId="0" fontId="0" fillId="6" borderId="0" xfId="0" applyFill="1" applyAlignment="1">
      <alignment horizontal="center" vertical="center"/>
    </xf>
    <xf numFmtId="0" fontId="0" fillId="6" borderId="13" xfId="0" applyFill="1" applyBorder="1"/>
    <xf numFmtId="0" fontId="0" fillId="6" borderId="14" xfId="0" applyFill="1" applyBorder="1"/>
    <xf numFmtId="0" fontId="0" fillId="0" borderId="0" xfId="0" applyAlignment="1">
      <alignment horizontal="center"/>
    </xf>
    <xf numFmtId="0" fontId="0" fillId="0" borderId="9" xfId="0" applyBorder="1"/>
    <xf numFmtId="164" fontId="0" fillId="0" borderId="9" xfId="0" applyNumberFormat="1" applyBorder="1"/>
    <xf numFmtId="0" fontId="20" fillId="0" borderId="9" xfId="0" applyFont="1" applyBorder="1" applyAlignment="1">
      <alignment horizontal="center" vertical="center"/>
    </xf>
    <xf numFmtId="0" fontId="0" fillId="0" borderId="0" xfId="0" applyAlignment="1">
      <alignment horizontal="center" vertical="center"/>
    </xf>
    <xf numFmtId="0" fontId="13" fillId="0" borderId="9" xfId="0" applyFont="1" applyBorder="1" applyAlignment="1">
      <alignment horizontal="center" vertical="center"/>
    </xf>
    <xf numFmtId="0" fontId="12" fillId="0" borderId="0" xfId="0" applyFont="1" applyAlignment="1">
      <alignment vertical="center"/>
    </xf>
    <xf numFmtId="0" fontId="5" fillId="0" borderId="0" xfId="0" applyFont="1" applyAlignment="1">
      <alignment horizontal="left" vertical="center"/>
    </xf>
    <xf numFmtId="0" fontId="4" fillId="0" borderId="9" xfId="0" applyFont="1" applyBorder="1" applyAlignment="1">
      <alignment vertical="center"/>
    </xf>
    <xf numFmtId="0" fontId="29" fillId="0" borderId="9" xfId="0" applyFont="1" applyBorder="1" applyAlignment="1">
      <alignment horizontal="left" vertical="center"/>
    </xf>
    <xf numFmtId="165" fontId="29" fillId="0" borderId="9" xfId="0" applyNumberFormat="1" applyFont="1" applyBorder="1" applyAlignment="1">
      <alignment horizontal="center" vertical="center"/>
    </xf>
    <xf numFmtId="0" fontId="29" fillId="0" borderId="9" xfId="0" applyFont="1" applyBorder="1" applyAlignment="1">
      <alignment horizontal="center" vertical="center"/>
    </xf>
    <xf numFmtId="0" fontId="0" fillId="0" borderId="24" xfId="0" applyBorder="1" applyAlignment="1">
      <alignment horizontal="center" vertical="center"/>
    </xf>
    <xf numFmtId="0" fontId="31" fillId="0" borderId="9" xfId="0" applyFont="1" applyBorder="1" applyAlignment="1">
      <alignment horizontal="center" vertical="center"/>
    </xf>
    <xf numFmtId="165" fontId="29" fillId="0" borderId="6" xfId="0" applyNumberFormat="1" applyFont="1" applyBorder="1" applyAlignment="1">
      <alignment horizontal="center" vertical="center"/>
    </xf>
    <xf numFmtId="0" fontId="29" fillId="0" borderId="6" xfId="0" applyFont="1" applyBorder="1" applyAlignment="1">
      <alignment horizontal="center" vertical="center"/>
    </xf>
    <xf numFmtId="0" fontId="0" fillId="0" borderId="6" xfId="0" applyBorder="1" applyAlignment="1">
      <alignment horizontal="center" vertical="center"/>
    </xf>
    <xf numFmtId="165" fontId="34" fillId="0" borderId="9" xfId="0" applyNumberFormat="1" applyFont="1" applyBorder="1" applyAlignment="1">
      <alignment horizontal="center" vertical="center"/>
    </xf>
    <xf numFmtId="0" fontId="34" fillId="0" borderId="9" xfId="0" applyFont="1" applyBorder="1" applyAlignment="1">
      <alignment horizontal="center" vertical="center"/>
    </xf>
    <xf numFmtId="1" fontId="34" fillId="0" borderId="9" xfId="0" applyNumberFormat="1" applyFont="1" applyBorder="1" applyAlignment="1">
      <alignment horizontal="center" vertical="center"/>
    </xf>
    <xf numFmtId="0" fontId="34" fillId="0" borderId="9" xfId="0" applyFont="1" applyBorder="1"/>
    <xf numFmtId="0" fontId="34" fillId="0" borderId="12" xfId="0" applyFont="1" applyBorder="1" applyAlignment="1">
      <alignment horizontal="center"/>
    </xf>
    <xf numFmtId="165" fontId="34" fillId="0" borderId="12" xfId="0" applyNumberFormat="1" applyFont="1" applyBorder="1" applyAlignment="1">
      <alignment horizontal="center" vertical="center"/>
    </xf>
    <xf numFmtId="0" fontId="34"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12" xfId="0" applyFont="1" applyBorder="1"/>
    <xf numFmtId="0" fontId="34" fillId="0" borderId="8" xfId="0" applyFont="1" applyBorder="1" applyAlignment="1">
      <alignment horizontal="center"/>
    </xf>
    <xf numFmtId="0" fontId="34" fillId="0" borderId="10" xfId="0" applyFont="1" applyBorder="1" applyAlignment="1">
      <alignment horizontal="center"/>
    </xf>
    <xf numFmtId="0" fontId="34" fillId="0" borderId="23" xfId="0" applyFont="1" applyBorder="1" applyAlignment="1">
      <alignment horizontal="center"/>
    </xf>
    <xf numFmtId="165" fontId="34" fillId="0" borderId="24" xfId="0" applyNumberFormat="1" applyFont="1" applyBorder="1" applyAlignment="1">
      <alignment horizontal="center" vertical="center"/>
    </xf>
    <xf numFmtId="0" fontId="34" fillId="0" borderId="24" xfId="0" applyFont="1" applyBorder="1" applyAlignment="1">
      <alignment horizontal="center" vertical="center"/>
    </xf>
    <xf numFmtId="1" fontId="34" fillId="0" borderId="24" xfId="0" applyNumberFormat="1" applyFont="1" applyBorder="1" applyAlignment="1">
      <alignment horizontal="center" vertical="center"/>
    </xf>
    <xf numFmtId="0" fontId="34" fillId="0" borderId="24" xfId="0" applyFont="1" applyBorder="1"/>
    <xf numFmtId="0" fontId="34" fillId="0" borderId="25" xfId="0" applyFont="1" applyBorder="1" applyAlignment="1">
      <alignment horizontal="center"/>
    </xf>
    <xf numFmtId="0" fontId="34" fillId="0" borderId="35" xfId="0" applyFont="1" applyBorder="1" applyAlignment="1">
      <alignment horizontal="center"/>
    </xf>
    <xf numFmtId="1" fontId="34" fillId="0" borderId="12" xfId="0" applyNumberFormat="1" applyFont="1" applyBorder="1" applyAlignment="1">
      <alignment horizontal="center" vertical="center"/>
    </xf>
    <xf numFmtId="0" fontId="34" fillId="0" borderId="31" xfId="0" applyFont="1" applyBorder="1" applyAlignment="1">
      <alignment horizontal="center"/>
    </xf>
    <xf numFmtId="0" fontId="33" fillId="0" borderId="24" xfId="0" applyFont="1" applyBorder="1" applyAlignment="1">
      <alignment horizontal="center" vertical="center" wrapText="1"/>
    </xf>
    <xf numFmtId="0" fontId="1" fillId="0" borderId="12" xfId="0" applyFont="1" applyBorder="1"/>
    <xf numFmtId="0" fontId="3" fillId="0" borderId="12" xfId="0" applyFont="1" applyBorder="1"/>
    <xf numFmtId="0" fontId="3" fillId="0" borderId="12" xfId="0" applyFont="1" applyBorder="1" applyAlignment="1">
      <alignment horizontal="center"/>
    </xf>
    <xf numFmtId="0" fontId="1" fillId="0" borderId="8" xfId="0" applyFont="1" applyBorder="1" applyAlignment="1">
      <alignment horizontal="center" vertical="center" wrapText="1"/>
    </xf>
    <xf numFmtId="164" fontId="9" fillId="0" borderId="10" xfId="0" applyNumberFormat="1" applyFont="1" applyBorder="1" applyAlignment="1">
      <alignment horizontal="center" vertical="center" wrapText="1"/>
    </xf>
    <xf numFmtId="0" fontId="1" fillId="0" borderId="10" xfId="0" applyFont="1" applyBorder="1" applyAlignment="1">
      <alignment horizontal="center" vertical="center"/>
    </xf>
    <xf numFmtId="0" fontId="1" fillId="0" borderId="23" xfId="0" applyFont="1" applyBorder="1" applyAlignment="1">
      <alignment horizontal="center" vertical="center" wrapText="1"/>
    </xf>
    <xf numFmtId="164" fontId="9" fillId="0" borderId="24"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center"/>
    </xf>
    <xf numFmtId="0" fontId="1" fillId="0" borderId="25" xfId="0" applyFont="1" applyBorder="1" applyAlignment="1">
      <alignment horizontal="center" vertical="center"/>
    </xf>
    <xf numFmtId="0" fontId="1" fillId="0" borderId="35" xfId="0" applyFont="1" applyBorder="1" applyAlignment="1">
      <alignment horizontal="center" vertical="center" wrapText="1"/>
    </xf>
    <xf numFmtId="164" fontId="9"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xf>
    <xf numFmtId="164" fontId="9" fillId="0" borderId="31"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2" fontId="34" fillId="0" borderId="9" xfId="0" applyNumberFormat="1" applyFont="1" applyBorder="1" applyAlignment="1">
      <alignment horizontal="center" vertical="center"/>
    </xf>
    <xf numFmtId="0" fontId="34" fillId="0" borderId="10" xfId="0" applyFont="1" applyBorder="1"/>
    <xf numFmtId="0" fontId="34" fillId="0" borderId="10" xfId="0" applyFont="1" applyBorder="1" applyAlignment="1">
      <alignment horizontal="center" vertical="center"/>
    </xf>
    <xf numFmtId="2" fontId="34" fillId="0" borderId="24" xfId="0" applyNumberFormat="1" applyFont="1" applyBorder="1" applyAlignment="1">
      <alignment horizontal="center" vertical="center"/>
    </xf>
    <xf numFmtId="0" fontId="34" fillId="0" borderId="25" xfId="0" applyFont="1" applyBorder="1"/>
    <xf numFmtId="2" fontId="34" fillId="0" borderId="12" xfId="0" applyNumberFormat="1" applyFont="1" applyBorder="1" applyAlignment="1">
      <alignment horizontal="center" vertical="center"/>
    </xf>
    <xf numFmtId="0" fontId="34" fillId="0" borderId="31" xfId="0" applyFont="1" applyBorder="1"/>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8" xfId="0" applyFont="1" applyBorder="1" applyAlignment="1">
      <alignment horizontal="center" vertical="center"/>
    </xf>
    <xf numFmtId="1" fontId="33" fillId="0" borderId="38" xfId="0" applyNumberFormat="1" applyFont="1" applyBorder="1" applyAlignment="1">
      <alignment horizontal="center" vertical="center" wrapText="1"/>
    </xf>
    <xf numFmtId="0" fontId="33" fillId="0" borderId="39" xfId="0" applyFont="1" applyBorder="1" applyAlignment="1">
      <alignment horizontal="center" vertical="center"/>
    </xf>
    <xf numFmtId="165" fontId="31" fillId="0" borderId="9" xfId="0" applyNumberFormat="1" applyFont="1" applyBorder="1" applyAlignment="1">
      <alignment horizontal="center" vertical="center"/>
    </xf>
    <xf numFmtId="0" fontId="1" fillId="0" borderId="24" xfId="0" applyFont="1" applyBorder="1" applyAlignment="1">
      <alignment horizontal="center" vertical="center"/>
    </xf>
    <xf numFmtId="1" fontId="30" fillId="0" borderId="0" xfId="0" applyNumberFormat="1" applyFont="1" applyAlignment="1">
      <alignment horizontal="center" vertical="center"/>
    </xf>
    <xf numFmtId="0" fontId="1" fillId="0" borderId="6" xfId="0" applyFont="1" applyBorder="1" applyAlignment="1">
      <alignment horizontal="center" vertical="center"/>
    </xf>
    <xf numFmtId="0" fontId="1" fillId="0" borderId="10" xfId="0" applyFont="1" applyBorder="1"/>
    <xf numFmtId="0" fontId="1" fillId="0" borderId="25" xfId="0" applyFont="1" applyBorder="1"/>
    <xf numFmtId="0" fontId="1" fillId="0" borderId="35" xfId="0" applyFont="1" applyBorder="1"/>
    <xf numFmtId="0" fontId="1" fillId="0" borderId="31" xfId="0" applyFont="1" applyBorder="1"/>
    <xf numFmtId="0" fontId="38" fillId="0" borderId="9" xfId="5" applyFont="1" applyBorder="1" applyAlignment="1">
      <alignment horizontal="center" vertical="center" wrapText="1"/>
    </xf>
    <xf numFmtId="0" fontId="39" fillId="0" borderId="9" xfId="5" applyFont="1" applyBorder="1" applyAlignment="1">
      <alignment horizontal="center" vertical="center" wrapText="1"/>
    </xf>
    <xf numFmtId="0" fontId="20" fillId="0" borderId="12" xfId="0" applyFont="1" applyBorder="1"/>
    <xf numFmtId="0" fontId="20" fillId="0" borderId="12" xfId="0" applyFont="1" applyBorder="1" applyAlignment="1">
      <alignment horizontal="center"/>
    </xf>
    <xf numFmtId="0" fontId="33" fillId="0" borderId="11" xfId="0" applyFont="1" applyBorder="1" applyAlignment="1">
      <alignment horizontal="center" vertical="center"/>
    </xf>
    <xf numFmtId="165" fontId="34" fillId="0" borderId="6" xfId="0" applyNumberFormat="1" applyFont="1" applyBorder="1" applyAlignment="1">
      <alignment horizontal="center" vertical="center"/>
    </xf>
    <xf numFmtId="0" fontId="34" fillId="0" borderId="6" xfId="0" applyFont="1" applyBorder="1" applyAlignment="1">
      <alignment horizontal="center" vertical="center"/>
    </xf>
    <xf numFmtId="0" fontId="34" fillId="0" borderId="6" xfId="0" applyFont="1" applyBorder="1"/>
    <xf numFmtId="0" fontId="20" fillId="6" borderId="9" xfId="0" applyFont="1" applyFill="1" applyBorder="1" applyAlignment="1">
      <alignment horizontal="center"/>
    </xf>
    <xf numFmtId="0" fontId="0" fillId="0" borderId="8" xfId="0" applyBorder="1"/>
    <xf numFmtId="0" fontId="0" fillId="0" borderId="23" xfId="0" applyBorder="1"/>
    <xf numFmtId="165" fontId="29" fillId="0" borderId="24" xfId="0" applyNumberFormat="1" applyFont="1" applyBorder="1" applyAlignment="1">
      <alignment horizontal="center" vertical="center"/>
    </xf>
    <xf numFmtId="0" fontId="29" fillId="0" borderId="24" xfId="0" applyFont="1" applyBorder="1" applyAlignment="1">
      <alignment horizontal="center" vertical="center"/>
    </xf>
    <xf numFmtId="0" fontId="0" fillId="0" borderId="12" xfId="0" applyBorder="1" applyAlignment="1">
      <alignment horizontal="center" vertical="center"/>
    </xf>
    <xf numFmtId="165" fontId="9" fillId="0" borderId="9" xfId="0" applyNumberFormat="1" applyFont="1" applyBorder="1" applyAlignment="1">
      <alignment horizontal="center" vertical="center"/>
    </xf>
    <xf numFmtId="0" fontId="9" fillId="0" borderId="5" xfId="0" applyFont="1" applyBorder="1" applyAlignment="1">
      <alignment horizontal="center" vertical="center"/>
    </xf>
    <xf numFmtId="165"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1" fillId="0" borderId="7" xfId="0" applyFont="1" applyBorder="1" applyAlignment="1">
      <alignment horizontal="center" vertical="center"/>
    </xf>
    <xf numFmtId="0" fontId="9" fillId="0" borderId="8" xfId="0" applyFont="1" applyBorder="1" applyAlignment="1">
      <alignment horizontal="center" vertical="center"/>
    </xf>
    <xf numFmtId="165" fontId="9" fillId="0" borderId="24" xfId="0" applyNumberFormat="1" applyFont="1" applyBorder="1" applyAlignment="1">
      <alignment horizontal="center" vertical="center"/>
    </xf>
    <xf numFmtId="0" fontId="9" fillId="0" borderId="24" xfId="0" applyFont="1" applyBorder="1" applyAlignment="1">
      <alignment horizontal="center" vertical="center"/>
    </xf>
    <xf numFmtId="0" fontId="8" fillId="12" borderId="24" xfId="0" applyFont="1" applyFill="1" applyBorder="1" applyAlignment="1">
      <alignment horizontal="center" vertical="center" wrapText="1"/>
    </xf>
    <xf numFmtId="0" fontId="8" fillId="12" borderId="43" xfId="0" applyFont="1" applyFill="1" applyBorder="1" applyAlignment="1">
      <alignment vertical="center" wrapText="1"/>
    </xf>
    <xf numFmtId="0" fontId="8" fillId="12" borderId="25" xfId="0" applyFont="1" applyFill="1" applyBorder="1" applyAlignment="1">
      <alignment horizontal="center" vertical="center" wrapText="1"/>
    </xf>
    <xf numFmtId="0" fontId="1" fillId="0" borderId="0" xfId="0" applyFont="1" applyAlignment="1">
      <alignment horizontal="center" vertical="center"/>
    </xf>
    <xf numFmtId="0" fontId="9" fillId="0" borderId="12" xfId="0" applyFont="1" applyBorder="1" applyAlignment="1">
      <alignment horizontal="center" vertical="center" wrapText="1"/>
    </xf>
    <xf numFmtId="0" fontId="31" fillId="0" borderId="9" xfId="0" applyFont="1" applyBorder="1" applyAlignment="1">
      <alignment horizontal="center"/>
    </xf>
    <xf numFmtId="165" fontId="31" fillId="0" borderId="9" xfId="0" applyNumberFormat="1" applyFont="1" applyBorder="1" applyAlignment="1">
      <alignment horizontal="center"/>
    </xf>
    <xf numFmtId="0" fontId="31" fillId="0" borderId="0" xfId="0" applyFont="1" applyAlignment="1">
      <alignment horizontal="center"/>
    </xf>
    <xf numFmtId="0" fontId="0" fillId="0" borderId="9" xfId="0" applyBorder="1" applyAlignment="1">
      <alignment vertical="center"/>
    </xf>
    <xf numFmtId="0" fontId="20" fillId="0" borderId="13" xfId="0" applyFont="1" applyBorder="1" applyAlignment="1">
      <alignment horizontal="center"/>
    </xf>
    <xf numFmtId="0" fontId="40" fillId="0" borderId="9" xfId="0" applyFont="1" applyBorder="1" applyAlignment="1">
      <alignment horizontal="center" vertical="center"/>
    </xf>
    <xf numFmtId="0" fontId="0" fillId="13" borderId="0" xfId="0" applyFill="1"/>
    <xf numFmtId="0" fontId="31" fillId="13" borderId="9" xfId="0" applyFont="1" applyFill="1" applyBorder="1" applyAlignment="1">
      <alignment horizontal="center" vertical="center"/>
    </xf>
    <xf numFmtId="0" fontId="31" fillId="13" borderId="9" xfId="0" applyFont="1" applyFill="1" applyBorder="1" applyAlignment="1">
      <alignment horizontal="center" vertical="center" wrapText="1"/>
    </xf>
    <xf numFmtId="1" fontId="31" fillId="13" borderId="9" xfId="0" applyNumberFormat="1" applyFont="1" applyFill="1" applyBorder="1" applyAlignment="1">
      <alignment horizontal="center" vertical="center"/>
    </xf>
    <xf numFmtId="0" fontId="31" fillId="13" borderId="0" xfId="0" applyFont="1" applyFill="1" applyAlignment="1">
      <alignment horizontal="left" vertical="center"/>
    </xf>
    <xf numFmtId="0" fontId="31" fillId="13" borderId="0" xfId="0" applyFont="1" applyFill="1" applyAlignment="1">
      <alignment horizontal="center" vertical="center"/>
    </xf>
    <xf numFmtId="0" fontId="31" fillId="13" borderId="0" xfId="0" applyFont="1" applyFill="1" applyAlignment="1">
      <alignment horizontal="center"/>
    </xf>
    <xf numFmtId="0" fontId="31" fillId="0" borderId="0" xfId="0" applyFont="1"/>
    <xf numFmtId="165" fontId="31" fillId="6" borderId="9" xfId="0" applyNumberFormat="1" applyFont="1" applyFill="1" applyBorder="1" applyAlignment="1">
      <alignment horizontal="center"/>
    </xf>
    <xf numFmtId="0" fontId="31" fillId="0" borderId="9" xfId="0" applyFont="1" applyBorder="1" applyAlignment="1">
      <alignment vertical="center" wrapText="1"/>
    </xf>
    <xf numFmtId="165" fontId="0" fillId="0" borderId="9" xfId="0" applyNumberFormat="1" applyBorder="1" applyAlignment="1">
      <alignment horizontal="center" vertical="center"/>
    </xf>
    <xf numFmtId="0" fontId="5" fillId="0" borderId="12" xfId="0" applyFont="1" applyBorder="1" applyAlignment="1">
      <alignment horizontal="center" vertical="center"/>
    </xf>
    <xf numFmtId="165" fontId="31" fillId="0" borderId="0" xfId="0" applyNumberFormat="1" applyFont="1" applyAlignment="1">
      <alignment horizontal="center"/>
    </xf>
    <xf numFmtId="0" fontId="9" fillId="0" borderId="8" xfId="0" applyFont="1" applyBorder="1" applyAlignment="1">
      <alignment horizontal="center" vertical="center" wrapText="1"/>
    </xf>
    <xf numFmtId="0" fontId="1" fillId="0" borderId="23" xfId="0" applyFont="1" applyBorder="1" applyAlignment="1">
      <alignment vertical="center"/>
    </xf>
    <xf numFmtId="0" fontId="1" fillId="0" borderId="24"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24" xfId="0" applyFont="1"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13" borderId="5" xfId="0" applyFill="1" applyBorder="1" applyAlignment="1">
      <alignment horizontal="center" vertical="center"/>
    </xf>
    <xf numFmtId="0" fontId="0" fillId="13" borderId="8" xfId="0" applyFill="1" applyBorder="1" applyAlignment="1">
      <alignment horizontal="center" vertical="center"/>
    </xf>
    <xf numFmtId="0" fontId="31" fillId="13" borderId="10" xfId="0" applyFont="1" applyFill="1" applyBorder="1" applyAlignment="1">
      <alignment horizontal="center" vertical="center"/>
    </xf>
    <xf numFmtId="0" fontId="0" fillId="13" borderId="23" xfId="0" applyFill="1" applyBorder="1" applyAlignment="1">
      <alignment horizontal="center" vertical="center"/>
    </xf>
    <xf numFmtId="0" fontId="31" fillId="13" borderId="24" xfId="0" applyFont="1" applyFill="1" applyBorder="1" applyAlignment="1">
      <alignment horizontal="center" vertical="center" wrapText="1"/>
    </xf>
    <xf numFmtId="0" fontId="31" fillId="13" borderId="25" xfId="0" applyFont="1" applyFill="1" applyBorder="1" applyAlignment="1">
      <alignment horizontal="center" vertical="center"/>
    </xf>
    <xf numFmtId="165" fontId="0" fillId="13" borderId="9" xfId="0" applyNumberFormat="1" applyFill="1" applyBorder="1"/>
    <xf numFmtId="0" fontId="0" fillId="13" borderId="9" xfId="0" applyFill="1" applyBorder="1"/>
    <xf numFmtId="165" fontId="0" fillId="13" borderId="24" xfId="0" applyNumberFormat="1" applyFill="1" applyBorder="1"/>
    <xf numFmtId="0" fontId="0" fillId="13" borderId="24" xfId="0" applyFill="1" applyBorder="1"/>
    <xf numFmtId="0" fontId="31" fillId="13" borderId="12" xfId="0" applyFont="1" applyFill="1" applyBorder="1" applyAlignment="1">
      <alignment horizontal="center" vertical="center" wrapText="1"/>
    </xf>
    <xf numFmtId="0" fontId="0" fillId="13" borderId="36" xfId="0" applyFill="1" applyBorder="1" applyAlignment="1">
      <alignment horizontal="center" vertical="center"/>
    </xf>
    <xf numFmtId="0" fontId="30" fillId="13" borderId="26" xfId="0" applyFont="1" applyFill="1" applyBorder="1" applyAlignment="1">
      <alignment horizontal="center" vertical="center" wrapText="1"/>
    </xf>
    <xf numFmtId="0" fontId="30" fillId="13" borderId="27" xfId="0" applyFont="1" applyFill="1" applyBorder="1" applyAlignment="1">
      <alignment horizontal="center" vertical="center" wrapText="1"/>
    </xf>
    <xf numFmtId="0" fontId="0" fillId="13" borderId="0" xfId="0" applyFill="1" applyAlignment="1">
      <alignment horizontal="center"/>
    </xf>
    <xf numFmtId="0" fontId="29" fillId="0" borderId="0" xfId="0" applyFont="1" applyAlignment="1">
      <alignment horizontal="center" vertical="center"/>
    </xf>
    <xf numFmtId="165" fontId="29" fillId="0" borderId="0" xfId="0" applyNumberFormat="1" applyFont="1" applyAlignment="1">
      <alignment horizontal="center" vertical="center"/>
    </xf>
    <xf numFmtId="1" fontId="31" fillId="13" borderId="0" xfId="0" applyNumberFormat="1" applyFont="1" applyFill="1" applyAlignment="1">
      <alignment horizontal="center" vertical="center"/>
    </xf>
    <xf numFmtId="0" fontId="0" fillId="13" borderId="5" xfId="0" applyFill="1" applyBorder="1" applyAlignment="1">
      <alignment horizontal="center"/>
    </xf>
    <xf numFmtId="0" fontId="31" fillId="13" borderId="6" xfId="0" applyFont="1" applyFill="1" applyBorder="1" applyAlignment="1">
      <alignment horizontal="center" vertical="center"/>
    </xf>
    <xf numFmtId="0" fontId="0" fillId="0" borderId="7" xfId="0" applyBorder="1" applyAlignment="1">
      <alignment horizontal="center" vertical="center"/>
    </xf>
    <xf numFmtId="0" fontId="0" fillId="13" borderId="8" xfId="0" applyFill="1" applyBorder="1" applyAlignment="1">
      <alignment horizontal="center"/>
    </xf>
    <xf numFmtId="0" fontId="0" fillId="13" borderId="23" xfId="0" applyFill="1" applyBorder="1" applyAlignment="1">
      <alignment horizontal="center"/>
    </xf>
    <xf numFmtId="0" fontId="31" fillId="13" borderId="24" xfId="0" applyFont="1" applyFill="1" applyBorder="1" applyAlignment="1">
      <alignment horizontal="center" vertical="center"/>
    </xf>
    <xf numFmtId="1" fontId="31" fillId="13" borderId="24" xfId="0" applyNumberFormat="1" applyFont="1" applyFill="1" applyBorder="1" applyAlignment="1">
      <alignment horizontal="center" vertical="center"/>
    </xf>
    <xf numFmtId="0" fontId="20" fillId="6" borderId="0" xfId="0" applyFont="1" applyFill="1"/>
    <xf numFmtId="0" fontId="20" fillId="6" borderId="0" xfId="0" applyFont="1" applyFill="1" applyAlignment="1">
      <alignment horizontal="right" vertical="center"/>
    </xf>
    <xf numFmtId="0" fontId="30" fillId="6" borderId="0" xfId="0" applyFont="1" applyFill="1" applyAlignment="1">
      <alignment horizontal="right" vertical="center"/>
    </xf>
    <xf numFmtId="1" fontId="30" fillId="6" borderId="0" xfId="0" applyNumberFormat="1" applyFont="1" applyFill="1" applyAlignment="1">
      <alignment horizontal="left" vertical="center"/>
    </xf>
    <xf numFmtId="0" fontId="31" fillId="13" borderId="6" xfId="0" applyFont="1" applyFill="1" applyBorder="1" applyAlignment="1">
      <alignment horizontal="center" vertical="center" wrapText="1"/>
    </xf>
    <xf numFmtId="165" fontId="0" fillId="13" borderId="6" xfId="0" applyNumberFormat="1" applyFill="1" applyBorder="1"/>
    <xf numFmtId="0" fontId="0" fillId="13" borderId="6" xfId="0" applyFill="1" applyBorder="1"/>
    <xf numFmtId="0" fontId="31" fillId="13" borderId="7" xfId="0" applyFont="1" applyFill="1" applyBorder="1" applyAlignment="1">
      <alignment horizontal="center" vertical="center"/>
    </xf>
    <xf numFmtId="0" fontId="31" fillId="13" borderId="38" xfId="0" applyFont="1" applyFill="1" applyBorder="1" applyAlignment="1">
      <alignment horizontal="center" vertical="center" wrapText="1"/>
    </xf>
    <xf numFmtId="0" fontId="5" fillId="0" borderId="8" xfId="0" applyFont="1" applyBorder="1" applyAlignment="1">
      <alignment horizontal="left"/>
    </xf>
    <xf numFmtId="0" fontId="5" fillId="0" borderId="10" xfId="0" applyFont="1" applyBorder="1" applyAlignment="1">
      <alignment horizontal="center"/>
    </xf>
    <xf numFmtId="0" fontId="5" fillId="0" borderId="23" xfId="0" applyFont="1" applyBorder="1" applyAlignment="1">
      <alignment horizontal="left"/>
    </xf>
    <xf numFmtId="0" fontId="5" fillId="0" borderId="25" xfId="0" applyFont="1" applyBorder="1" applyAlignment="1">
      <alignment horizontal="center"/>
    </xf>
    <xf numFmtId="0" fontId="5" fillId="0" borderId="35" xfId="0" applyFont="1" applyBorder="1" applyAlignment="1">
      <alignment horizontal="left"/>
    </xf>
    <xf numFmtId="0" fontId="5" fillId="0" borderId="31"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3" fillId="6" borderId="0" xfId="0" applyFont="1" applyFill="1" applyAlignment="1">
      <alignment horizontal="center"/>
    </xf>
    <xf numFmtId="0" fontId="35" fillId="6" borderId="0" xfId="0" applyFont="1" applyFill="1" applyAlignment="1">
      <alignment horizontal="center"/>
    </xf>
    <xf numFmtId="0" fontId="1" fillId="6" borderId="0" xfId="0" applyFont="1" applyFill="1" applyAlignment="1">
      <alignment horizontal="center" vertical="center"/>
    </xf>
    <xf numFmtId="0" fontId="5" fillId="0" borderId="24" xfId="0" applyFont="1" applyBorder="1" applyAlignment="1">
      <alignment horizontal="center" vertical="center"/>
    </xf>
    <xf numFmtId="2" fontId="3" fillId="6" borderId="0" xfId="0" applyNumberFormat="1" applyFont="1" applyFill="1" applyAlignment="1">
      <alignment horizontal="center"/>
    </xf>
    <xf numFmtId="0" fontId="1" fillId="6" borderId="0" xfId="0" applyFont="1" applyFill="1" applyAlignment="1">
      <alignment horizontal="center"/>
    </xf>
    <xf numFmtId="1" fontId="3" fillId="6" borderId="0" xfId="0" applyNumberFormat="1" applyFont="1" applyFill="1" applyAlignment="1">
      <alignment horizontal="center" vertical="center"/>
    </xf>
    <xf numFmtId="0" fontId="20" fillId="6" borderId="12" xfId="0" applyFont="1" applyFill="1" applyBorder="1"/>
    <xf numFmtId="0" fontId="20" fillId="0" borderId="36" xfId="0" applyFont="1" applyBorder="1"/>
    <xf numFmtId="0" fontId="20" fillId="0" borderId="26" xfId="0" applyFont="1" applyBorder="1"/>
    <xf numFmtId="0" fontId="20" fillId="0" borderId="27" xfId="0" applyFont="1" applyBorder="1"/>
    <xf numFmtId="0" fontId="0" fillId="0" borderId="31" xfId="0" applyBorder="1" applyAlignment="1">
      <alignment horizontal="center" vertical="center"/>
    </xf>
    <xf numFmtId="0" fontId="31" fillId="0" borderId="8" xfId="0" applyFont="1" applyBorder="1" applyAlignment="1">
      <alignment horizontal="center"/>
    </xf>
    <xf numFmtId="0" fontId="31" fillId="0" borderId="10" xfId="0" applyFont="1" applyBorder="1" applyAlignment="1">
      <alignment horizontal="center"/>
    </xf>
    <xf numFmtId="0" fontId="31" fillId="0" borderId="23" xfId="0" applyFont="1" applyBorder="1" applyAlignment="1">
      <alignment horizontal="center"/>
    </xf>
    <xf numFmtId="165" fontId="31" fillId="0" borderId="24" xfId="0" applyNumberFormat="1" applyFont="1" applyBorder="1" applyAlignment="1">
      <alignment horizontal="center"/>
    </xf>
    <xf numFmtId="0" fontId="31" fillId="0" borderId="24" xfId="0" applyFont="1" applyBorder="1" applyAlignment="1">
      <alignment horizontal="center"/>
    </xf>
    <xf numFmtId="0" fontId="31" fillId="0" borderId="25" xfId="0" applyFont="1" applyBorder="1" applyAlignment="1">
      <alignment horizontal="center"/>
    </xf>
    <xf numFmtId="0" fontId="31" fillId="0" borderId="35" xfId="0" applyFont="1" applyBorder="1" applyAlignment="1">
      <alignment horizontal="center"/>
    </xf>
    <xf numFmtId="165" fontId="31" fillId="6" borderId="12" xfId="0" applyNumberFormat="1" applyFont="1" applyFill="1" applyBorder="1" applyAlignment="1">
      <alignment horizontal="center"/>
    </xf>
    <xf numFmtId="0" fontId="31" fillId="0" borderId="12" xfId="0" applyFont="1" applyBorder="1" applyAlignment="1">
      <alignment horizontal="center"/>
    </xf>
    <xf numFmtId="0" fontId="31" fillId="0" borderId="31" xfId="0" applyFont="1" applyBorder="1" applyAlignment="1">
      <alignment horizontal="center"/>
    </xf>
    <xf numFmtId="0" fontId="30" fillId="0" borderId="24" xfId="0" applyFont="1" applyBorder="1" applyAlignment="1">
      <alignment horizontal="center" vertical="center" wrapText="1"/>
    </xf>
    <xf numFmtId="0" fontId="0" fillId="6" borderId="35" xfId="0" applyFill="1" applyBorder="1"/>
    <xf numFmtId="0" fontId="1" fillId="0" borderId="10" xfId="0" applyFont="1" applyBorder="1" applyAlignment="1">
      <alignment horizont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1" fillId="0" borderId="25" xfId="0" applyFont="1" applyBorder="1" applyAlignment="1">
      <alignment horizontal="center"/>
    </xf>
    <xf numFmtId="0" fontId="9" fillId="0" borderId="35" xfId="0" applyFont="1" applyBorder="1" applyAlignment="1">
      <alignment horizontal="center" vertical="center" wrapText="1"/>
    </xf>
    <xf numFmtId="0" fontId="1" fillId="0" borderId="31" xfId="0" applyFont="1" applyBorder="1" applyAlignment="1">
      <alignment horizontal="center"/>
    </xf>
    <xf numFmtId="0" fontId="3" fillId="0" borderId="24" xfId="0" applyFont="1" applyBorder="1" applyAlignment="1">
      <alignment horizontal="center" vertical="center"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6" borderId="12" xfId="0" applyFont="1" applyFill="1" applyBorder="1" applyAlignment="1">
      <alignment horizontal="center"/>
    </xf>
    <xf numFmtId="0" fontId="30" fillId="0" borderId="9" xfId="0" applyFont="1" applyBorder="1" applyAlignment="1">
      <alignment horizontal="center" vertical="center" wrapText="1"/>
    </xf>
    <xf numFmtId="0" fontId="4" fillId="0" borderId="0" xfId="0" applyFont="1" applyAlignment="1">
      <alignment horizontal="center"/>
    </xf>
    <xf numFmtId="0" fontId="2" fillId="0" borderId="9" xfId="0" applyFont="1" applyBorder="1" applyAlignment="1">
      <alignment horizontal="center" vertical="center"/>
    </xf>
    <xf numFmtId="0" fontId="2" fillId="0" borderId="9" xfId="0" applyFont="1" applyBorder="1" applyAlignment="1">
      <alignment horizontal="center"/>
    </xf>
    <xf numFmtId="1" fontId="0" fillId="0" borderId="9" xfId="0" applyNumberFormat="1" applyBorder="1" applyAlignment="1">
      <alignment horizontal="center" vertical="center"/>
    </xf>
    <xf numFmtId="167" fontId="1" fillId="0" borderId="0" xfId="0" applyNumberFormat="1" applyFont="1"/>
    <xf numFmtId="0" fontId="5" fillId="0" borderId="9" xfId="0" applyFont="1" applyBorder="1" applyAlignment="1">
      <alignment horizontal="center"/>
    </xf>
    <xf numFmtId="168" fontId="4" fillId="0" borderId="9" xfId="0" applyNumberFormat="1" applyFont="1" applyBorder="1" applyAlignment="1">
      <alignment vertical="center"/>
    </xf>
    <xf numFmtId="0" fontId="1" fillId="0" borderId="9" xfId="0" applyFont="1" applyBorder="1" applyAlignment="1">
      <alignment vertical="top" wrapText="1"/>
    </xf>
    <xf numFmtId="43" fontId="12" fillId="0" borderId="9" xfId="1" applyFont="1" applyBorder="1" applyAlignment="1">
      <alignment vertical="center"/>
    </xf>
    <xf numFmtId="0" fontId="30" fillId="0" borderId="12" xfId="0" applyFont="1" applyBorder="1" applyAlignment="1">
      <alignment horizontal="center" vertical="center" wrapText="1"/>
    </xf>
    <xf numFmtId="0" fontId="18" fillId="6" borderId="9" xfId="0" applyFont="1" applyFill="1" applyBorder="1" applyAlignment="1">
      <alignment horizontal="center" vertical="center" wrapText="1"/>
    </xf>
    <xf numFmtId="0" fontId="30" fillId="0" borderId="11" xfId="0" applyFont="1" applyBorder="1" applyAlignment="1">
      <alignment horizontal="center" vertical="center" wrapText="1"/>
    </xf>
    <xf numFmtId="0" fontId="34" fillId="0" borderId="0" xfId="0" applyFont="1"/>
    <xf numFmtId="0" fontId="31" fillId="0" borderId="9" xfId="0" applyFont="1" applyBorder="1" applyAlignment="1">
      <alignment horizontal="center" vertical="center" wrapText="1"/>
    </xf>
    <xf numFmtId="165" fontId="31" fillId="0" borderId="9" xfId="0" applyNumberFormat="1" applyFont="1" applyBorder="1" applyAlignment="1">
      <alignment horizontal="center" vertical="center" wrapText="1"/>
    </xf>
    <xf numFmtId="1" fontId="31" fillId="0" borderId="9" xfId="0" applyNumberFormat="1" applyFont="1" applyBorder="1" applyAlignment="1">
      <alignment horizontal="center" vertical="center" wrapText="1"/>
    </xf>
    <xf numFmtId="165" fontId="31" fillId="0" borderId="14" xfId="0" applyNumberFormat="1" applyFont="1" applyBorder="1" applyAlignment="1">
      <alignment horizontal="center" vertical="center" wrapText="1"/>
    </xf>
    <xf numFmtId="0" fontId="31" fillId="0" borderId="14" xfId="0" applyFont="1" applyBorder="1" applyAlignment="1">
      <alignment horizontal="center" vertical="center" wrapText="1"/>
    </xf>
    <xf numFmtId="0" fontId="30" fillId="0" borderId="13" xfId="0" applyFont="1" applyBorder="1" applyAlignment="1">
      <alignment vertical="center"/>
    </xf>
    <xf numFmtId="0" fontId="30" fillId="0" borderId="14" xfId="0" applyFont="1" applyBorder="1" applyAlignment="1">
      <alignment vertical="center"/>
    </xf>
    <xf numFmtId="1" fontId="30" fillId="0" borderId="9" xfId="0" applyNumberFormat="1" applyFont="1" applyBorder="1" applyAlignment="1">
      <alignment horizontal="center" vertical="center"/>
    </xf>
    <xf numFmtId="1" fontId="34" fillId="0" borderId="0" xfId="0" applyNumberFormat="1" applyFont="1"/>
    <xf numFmtId="0" fontId="30" fillId="0" borderId="13" xfId="0" applyFont="1" applyBorder="1" applyAlignment="1">
      <alignment vertical="center" wrapText="1"/>
    </xf>
    <xf numFmtId="0" fontId="30" fillId="0" borderId="15" xfId="0" applyFont="1" applyBorder="1" applyAlignment="1">
      <alignment vertical="center" wrapText="1"/>
    </xf>
    <xf numFmtId="0" fontId="43" fillId="0" borderId="9" xfId="0" applyFont="1" applyBorder="1" applyAlignment="1">
      <alignment horizontal="center" vertical="center" wrapText="1"/>
    </xf>
    <xf numFmtId="1" fontId="31" fillId="0" borderId="9" xfId="0" applyNumberFormat="1" applyFont="1" applyBorder="1" applyAlignment="1">
      <alignment horizontal="center" vertical="center"/>
    </xf>
    <xf numFmtId="2" fontId="31" fillId="0" borderId="9" xfId="0" applyNumberFormat="1" applyFont="1" applyBorder="1" applyAlignment="1">
      <alignment horizontal="center" vertical="center"/>
    </xf>
    <xf numFmtId="165" fontId="0" fillId="0" borderId="0" xfId="0" applyNumberFormat="1"/>
    <xf numFmtId="1" fontId="0" fillId="0" borderId="0" xfId="0" applyNumberFormat="1"/>
    <xf numFmtId="16" fontId="0" fillId="0" borderId="0" xfId="0" applyNumberFormat="1"/>
    <xf numFmtId="165" fontId="31" fillId="13" borderId="9" xfId="0" applyNumberFormat="1" applyFont="1" applyFill="1" applyBorder="1" applyAlignment="1">
      <alignment horizontal="center" vertical="center"/>
    </xf>
    <xf numFmtId="1" fontId="0" fillId="13" borderId="9" xfId="0" applyNumberFormat="1" applyFill="1" applyBorder="1" applyAlignment="1">
      <alignment horizontal="center" vertical="center"/>
    </xf>
    <xf numFmtId="165" fontId="0" fillId="13" borderId="0" xfId="0" applyNumberFormat="1" applyFill="1"/>
    <xf numFmtId="16" fontId="0" fillId="13" borderId="0" xfId="0" applyNumberFormat="1" applyFill="1"/>
    <xf numFmtId="0" fontId="30" fillId="0" borderId="9" xfId="0" applyFont="1" applyBorder="1" applyAlignment="1">
      <alignment vertical="center"/>
    </xf>
    <xf numFmtId="2" fontId="20" fillId="0" borderId="9" xfId="0" applyNumberFormat="1" applyFont="1" applyBorder="1"/>
    <xf numFmtId="0" fontId="31" fillId="0" borderId="9" xfId="0" applyFont="1" applyBorder="1"/>
    <xf numFmtId="0" fontId="30" fillId="0" borderId="9" xfId="0" applyFont="1" applyBorder="1" applyAlignment="1">
      <alignment horizontal="center" vertical="center"/>
    </xf>
    <xf numFmtId="165" fontId="31" fillId="0" borderId="11" xfId="0" applyNumberFormat="1" applyFont="1" applyBorder="1" applyAlignment="1">
      <alignment horizontal="center" vertical="center"/>
    </xf>
    <xf numFmtId="0" fontId="31" fillId="0" borderId="11" xfId="0" applyFont="1" applyBorder="1" applyAlignment="1">
      <alignment horizontal="center" vertical="center"/>
    </xf>
    <xf numFmtId="165" fontId="31" fillId="0" borderId="12" xfId="0" applyNumberFormat="1" applyFont="1" applyBorder="1" applyAlignment="1">
      <alignment horizontal="center" vertical="center"/>
    </xf>
    <xf numFmtId="0" fontId="31" fillId="0" borderId="12" xfId="0" applyFont="1" applyBorder="1" applyAlignment="1">
      <alignment horizontal="center" vertical="center"/>
    </xf>
    <xf numFmtId="165" fontId="31" fillId="0" borderId="18" xfId="0" applyNumberFormat="1" applyFont="1" applyBorder="1" applyAlignment="1">
      <alignment horizontal="center" vertical="center"/>
    </xf>
    <xf numFmtId="0" fontId="31" fillId="0" borderId="18" xfId="0" applyFont="1" applyBorder="1" applyAlignment="1">
      <alignment horizontal="center" vertical="center"/>
    </xf>
    <xf numFmtId="0" fontId="2" fillId="14" borderId="9" xfId="0" applyFont="1" applyFill="1" applyBorder="1" applyAlignment="1">
      <alignment horizontal="center" vertical="center"/>
    </xf>
    <xf numFmtId="0" fontId="2" fillId="14" borderId="9" xfId="0" applyFont="1" applyFill="1" applyBorder="1" applyAlignment="1">
      <alignment horizontal="center" vertical="center" wrapText="1"/>
    </xf>
    <xf numFmtId="0" fontId="31" fillId="0" borderId="15" xfId="0" applyFont="1" applyBorder="1"/>
    <xf numFmtId="1" fontId="20" fillId="0" borderId="0" xfId="0" applyNumberFormat="1" applyFont="1"/>
    <xf numFmtId="0" fontId="17" fillId="0" borderId="9" xfId="0" applyFont="1" applyBorder="1" applyAlignment="1">
      <alignment horizontal="left" vertical="center" wrapText="1"/>
    </xf>
    <xf numFmtId="168" fontId="12" fillId="0" borderId="9" xfId="1" applyNumberFormat="1" applyFont="1" applyBorder="1" applyAlignment="1">
      <alignment horizontal="center" vertical="center"/>
    </xf>
    <xf numFmtId="0" fontId="34" fillId="0" borderId="5" xfId="0" applyFont="1" applyBorder="1" applyAlignment="1">
      <alignment horizontal="center"/>
    </xf>
    <xf numFmtId="0" fontId="34" fillId="0" borderId="7" xfId="0" applyFont="1" applyBorder="1"/>
    <xf numFmtId="0" fontId="33" fillId="0" borderId="37" xfId="0" applyFont="1" applyBorder="1" applyAlignment="1">
      <alignment horizontal="center" vertical="center"/>
    </xf>
    <xf numFmtId="0" fontId="34" fillId="15" borderId="35" xfId="0" applyFont="1" applyFill="1" applyBorder="1"/>
    <xf numFmtId="0" fontId="34" fillId="0" borderId="31" xfId="0" applyFont="1" applyBorder="1" applyAlignment="1">
      <alignment horizontal="center" vertical="center"/>
    </xf>
    <xf numFmtId="0" fontId="34" fillId="0" borderId="23" xfId="0" applyFont="1" applyBorder="1"/>
    <xf numFmtId="0" fontId="34" fillId="0" borderId="25" xfId="0" applyFont="1" applyBorder="1" applyAlignment="1">
      <alignment horizontal="center" vertical="center"/>
    </xf>
    <xf numFmtId="168" fontId="5" fillId="0" borderId="9" xfId="1" applyNumberFormat="1" applyFont="1" applyBorder="1" applyAlignment="1">
      <alignment vertical="center"/>
    </xf>
    <xf numFmtId="168" fontId="5" fillId="0" borderId="9" xfId="1" applyNumberFormat="1" applyFont="1" applyFill="1" applyBorder="1" applyAlignment="1">
      <alignment vertical="center"/>
    </xf>
    <xf numFmtId="0" fontId="33" fillId="0" borderId="9" xfId="0" applyFont="1" applyBorder="1" applyAlignment="1">
      <alignment horizontal="center" vertical="center"/>
    </xf>
    <xf numFmtId="0" fontId="34" fillId="0" borderId="9" xfId="0" applyFont="1" applyBorder="1" applyAlignment="1">
      <alignment horizontal="center"/>
    </xf>
    <xf numFmtId="0" fontId="34" fillId="0" borderId="9" xfId="0" applyFont="1" applyBorder="1" applyAlignment="1">
      <alignment horizontal="left" vertical="center"/>
    </xf>
    <xf numFmtId="0" fontId="33" fillId="0" borderId="9" xfId="0" applyFont="1" applyBorder="1" applyAlignment="1">
      <alignment horizontal="center"/>
    </xf>
    <xf numFmtId="0" fontId="9" fillId="0" borderId="0" xfId="0" applyFont="1"/>
    <xf numFmtId="0" fontId="36" fillId="0" borderId="9" xfId="0" applyFont="1" applyBorder="1" applyAlignment="1">
      <alignment horizontal="center" vertical="center"/>
    </xf>
    <xf numFmtId="0" fontId="36"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xf>
    <xf numFmtId="0" fontId="44" fillId="0" borderId="0" xfId="0" applyFont="1" applyAlignment="1">
      <alignment horizontal="center" wrapText="1"/>
    </xf>
    <xf numFmtId="0" fontId="36" fillId="0" borderId="0" xfId="0" applyFont="1" applyAlignment="1">
      <alignment horizontal="right"/>
    </xf>
    <xf numFmtId="168" fontId="44" fillId="0" borderId="0" xfId="1" applyNumberFormat="1" applyFont="1" applyAlignment="1">
      <alignment horizontal="center"/>
    </xf>
    <xf numFmtId="168" fontId="36" fillId="0" borderId="0" xfId="1" applyNumberFormat="1" applyFont="1" applyAlignment="1">
      <alignment horizontal="center"/>
    </xf>
    <xf numFmtId="0" fontId="3" fillId="0" borderId="9" xfId="0" applyFont="1" applyBorder="1" applyAlignment="1">
      <alignment horizontal="left" vertical="center" wrapText="1"/>
    </xf>
    <xf numFmtId="43" fontId="3" fillId="0" borderId="9" xfId="1" applyFont="1" applyBorder="1" applyAlignment="1">
      <alignment horizontal="center"/>
    </xf>
    <xf numFmtId="10" fontId="3" fillId="0" borderId="9" xfId="2" applyNumberFormat="1" applyFont="1" applyBorder="1" applyAlignment="1">
      <alignment horizontal="center"/>
    </xf>
    <xf numFmtId="0" fontId="16" fillId="0" borderId="0" xfId="0" applyFont="1"/>
    <xf numFmtId="168" fontId="36" fillId="0" borderId="0" xfId="0" applyNumberFormat="1" applyFont="1" applyAlignment="1">
      <alignment horizontal="center"/>
    </xf>
    <xf numFmtId="0" fontId="4" fillId="4" borderId="0" xfId="0" applyFont="1" applyFill="1" applyAlignment="1">
      <alignment horizontal="center" vertical="center" wrapText="1"/>
    </xf>
    <xf numFmtId="0" fontId="16" fillId="4" borderId="0" xfId="0" applyFont="1" applyFill="1" applyAlignment="1">
      <alignment horizontal="center" vertical="center" wrapText="1"/>
    </xf>
    <xf numFmtId="0" fontId="4" fillId="4" borderId="0" xfId="0" applyFont="1" applyFill="1" applyAlignment="1">
      <alignment horizontal="center" vertical="center"/>
    </xf>
    <xf numFmtId="43" fontId="5" fillId="0" borderId="0" xfId="1" applyFont="1" applyBorder="1" applyAlignment="1">
      <alignment horizontal="center" vertical="center" wrapText="1"/>
    </xf>
    <xf numFmtId="0" fontId="11" fillId="5" borderId="0" xfId="0" applyFont="1" applyFill="1" applyAlignment="1">
      <alignment horizontal="center" vertical="center"/>
    </xf>
    <xf numFmtId="43" fontId="14" fillId="0" borderId="0" xfId="1" applyFont="1" applyBorder="1" applyAlignment="1">
      <alignment vertical="center"/>
    </xf>
    <xf numFmtId="43" fontId="5" fillId="0" borderId="0" xfId="1" applyFont="1" applyFill="1" applyBorder="1" applyAlignment="1">
      <alignment vertical="center"/>
    </xf>
    <xf numFmtId="0" fontId="11" fillId="5" borderId="0" xfId="0" applyFont="1" applyFill="1" applyAlignment="1">
      <alignment horizontal="left" vertical="center"/>
    </xf>
    <xf numFmtId="166" fontId="30" fillId="0" borderId="9" xfId="0" applyNumberFormat="1" applyFont="1" applyBorder="1" applyAlignment="1">
      <alignment horizontal="left" vertical="center" wrapText="1"/>
    </xf>
    <xf numFmtId="2" fontId="0" fillId="0" borderId="9" xfId="0" applyNumberFormat="1" applyBorder="1" applyAlignment="1">
      <alignment horizontal="center" vertical="center"/>
    </xf>
    <xf numFmtId="2" fontId="0" fillId="0" borderId="9" xfId="0" applyNumberFormat="1" applyBorder="1" applyAlignment="1">
      <alignment horizontal="center"/>
    </xf>
    <xf numFmtId="2" fontId="0" fillId="0" borderId="0" xfId="0" applyNumberFormat="1" applyAlignment="1">
      <alignment horizontal="center"/>
    </xf>
    <xf numFmtId="0" fontId="0" fillId="0" borderId="8" xfId="0" applyBorder="1" applyAlignment="1">
      <alignment horizontal="center" vertical="center"/>
    </xf>
    <xf numFmtId="0" fontId="0" fillId="0" borderId="10" xfId="0" applyBorder="1"/>
    <xf numFmtId="0" fontId="0" fillId="0" borderId="24" xfId="0" applyBorder="1" applyAlignment="1">
      <alignment horizontal="center"/>
    </xf>
    <xf numFmtId="0" fontId="0" fillId="0" borderId="25" xfId="0" applyBorder="1"/>
    <xf numFmtId="0" fontId="29" fillId="0" borderId="49" xfId="0" applyFont="1" applyBorder="1" applyAlignment="1">
      <alignment horizontal="center" vertical="center"/>
    </xf>
    <xf numFmtId="0" fontId="0" fillId="0" borderId="18" xfId="0" applyBorder="1" applyAlignment="1">
      <alignment horizontal="center" vertical="center"/>
    </xf>
    <xf numFmtId="0" fontId="30" fillId="0" borderId="36" xfId="0" applyFont="1" applyBorder="1" applyAlignment="1">
      <alignment horizontal="center" vertical="center" wrapText="1"/>
    </xf>
    <xf numFmtId="166" fontId="30" fillId="0" borderId="26" xfId="0" applyNumberFormat="1" applyFont="1" applyBorder="1" applyAlignment="1">
      <alignment horizontal="left"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xf>
    <xf numFmtId="0" fontId="30" fillId="0" borderId="33" xfId="0" applyFont="1" applyBorder="1" applyAlignment="1">
      <alignment horizontal="center" vertical="center" wrapText="1"/>
    </xf>
    <xf numFmtId="0" fontId="29" fillId="0" borderId="13" xfId="0" applyFont="1" applyBorder="1" applyAlignment="1">
      <alignment horizontal="center" vertical="center"/>
    </xf>
    <xf numFmtId="0" fontId="0" fillId="0" borderId="15" xfId="0" applyBorder="1" applyAlignment="1">
      <alignment horizontal="center" vertical="center"/>
    </xf>
    <xf numFmtId="0" fontId="30" fillId="0" borderId="38" xfId="0" applyFont="1" applyBorder="1" applyAlignment="1">
      <alignment horizontal="center" vertical="center" wrapText="1"/>
    </xf>
    <xf numFmtId="2" fontId="0" fillId="0" borderId="0" xfId="0" applyNumberFormat="1" applyAlignment="1">
      <alignment horizontal="center" vertical="center"/>
    </xf>
    <xf numFmtId="2" fontId="0" fillId="0" borderId="0" xfId="0" applyNumberFormat="1"/>
    <xf numFmtId="0" fontId="0" fillId="0" borderId="35" xfId="0" applyBorder="1" applyAlignment="1">
      <alignment horizontal="center" vertical="center"/>
    </xf>
    <xf numFmtId="0" fontId="29" fillId="0" borderId="12" xfId="0" applyFont="1" applyBorder="1" applyAlignment="1">
      <alignment horizontal="left" vertical="center"/>
    </xf>
    <xf numFmtId="0" fontId="0" fillId="0" borderId="12" xfId="0" applyBorder="1" applyAlignment="1">
      <alignment horizontal="center"/>
    </xf>
    <xf numFmtId="165" fontId="0" fillId="0" borderId="12" xfId="0" applyNumberFormat="1" applyBorder="1" applyAlignment="1">
      <alignment horizontal="center" vertical="center"/>
    </xf>
    <xf numFmtId="0" fontId="0" fillId="0" borderId="31" xfId="0" applyBorder="1"/>
    <xf numFmtId="0" fontId="5" fillId="0" borderId="0" xfId="0" applyFont="1" applyAlignment="1">
      <alignment horizontal="center" vertical="center"/>
    </xf>
    <xf numFmtId="169" fontId="12" fillId="0" borderId="9" xfId="1" applyNumberFormat="1" applyFont="1" applyBorder="1" applyAlignment="1">
      <alignment horizontal="center" vertical="center"/>
    </xf>
    <xf numFmtId="0" fontId="0" fillId="16" borderId="9" xfId="0" applyFill="1" applyBorder="1" applyAlignment="1">
      <alignment horizontal="center"/>
    </xf>
    <xf numFmtId="0" fontId="20" fillId="16" borderId="9" xfId="0" applyFont="1" applyFill="1" applyBorder="1" applyAlignment="1">
      <alignment horizontal="center"/>
    </xf>
    <xf numFmtId="0" fontId="20" fillId="16" borderId="9" xfId="0" applyFont="1" applyFill="1" applyBorder="1" applyAlignment="1">
      <alignment horizontal="center" vertical="center"/>
    </xf>
    <xf numFmtId="0" fontId="0" fillId="16" borderId="9" xfId="0" applyFill="1" applyBorder="1"/>
    <xf numFmtId="0" fontId="20" fillId="16" borderId="9" xfId="0" applyFont="1" applyFill="1" applyBorder="1"/>
    <xf numFmtId="0" fontId="20" fillId="13" borderId="0" xfId="0" applyFont="1" applyFill="1"/>
    <xf numFmtId="0" fontId="1" fillId="17" borderId="10" xfId="0" applyFont="1" applyFill="1" applyBorder="1" applyAlignment="1">
      <alignment horizontal="center" vertical="center"/>
    </xf>
    <xf numFmtId="0" fontId="5" fillId="16" borderId="9" xfId="0" applyFont="1" applyFill="1" applyBorder="1" applyAlignment="1">
      <alignment horizontal="center"/>
    </xf>
    <xf numFmtId="0" fontId="4" fillId="16" borderId="9" xfId="0" applyFont="1" applyFill="1" applyBorder="1" applyAlignment="1">
      <alignment horizontal="center"/>
    </xf>
    <xf numFmtId="0" fontId="4" fillId="16" borderId="9" xfId="0" applyFont="1" applyFill="1" applyBorder="1" applyAlignment="1">
      <alignment horizontal="left"/>
    </xf>
    <xf numFmtId="0" fontId="4" fillId="16" borderId="9" xfId="0" applyFont="1" applyFill="1" applyBorder="1" applyAlignment="1">
      <alignment horizontal="center" vertical="center"/>
    </xf>
    <xf numFmtId="43" fontId="12" fillId="13" borderId="9" xfId="1" applyFont="1" applyFill="1" applyBorder="1" applyAlignment="1">
      <alignment horizontal="center" vertical="center"/>
    </xf>
    <xf numFmtId="0" fontId="5" fillId="13" borderId="9" xfId="0" applyFont="1" applyFill="1" applyBorder="1" applyAlignment="1">
      <alignment vertical="center"/>
    </xf>
    <xf numFmtId="0" fontId="1" fillId="11" borderId="16" xfId="0" applyFont="1" applyFill="1" applyBorder="1" applyAlignment="1">
      <alignment horizontal="center" vertical="center"/>
    </xf>
    <xf numFmtId="0" fontId="4" fillId="4" borderId="9"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3"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11"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6" fillId="2" borderId="1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1" fillId="0" borderId="9" xfId="0" applyFont="1" applyBorder="1" applyAlignment="1">
      <alignment horizont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0" fillId="6" borderId="9" xfId="0" applyFont="1" applyFill="1" applyBorder="1" applyAlignment="1">
      <alignment horizontal="center" vertical="center"/>
    </xf>
    <xf numFmtId="0" fontId="20" fillId="6" borderId="9" xfId="0" applyFont="1" applyFill="1" applyBorder="1" applyAlignment="1">
      <alignment horizontal="center"/>
    </xf>
    <xf numFmtId="0" fontId="30" fillId="0" borderId="0" xfId="0" applyFont="1" applyAlignment="1">
      <alignment horizontal="center" vertical="center"/>
    </xf>
    <xf numFmtId="0" fontId="35" fillId="6" borderId="32" xfId="0" applyFont="1" applyFill="1" applyBorder="1" applyAlignment="1">
      <alignment horizontal="center"/>
    </xf>
    <xf numFmtId="0" fontId="35" fillId="6" borderId="33" xfId="0" applyFont="1" applyFill="1" applyBorder="1" applyAlignment="1">
      <alignment horizontal="center"/>
    </xf>
    <xf numFmtId="0" fontId="35" fillId="6" borderId="34" xfId="0" applyFont="1" applyFill="1" applyBorder="1" applyAlignment="1">
      <alignment horizont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xf>
    <xf numFmtId="0" fontId="0" fillId="0" borderId="0" xfId="0" applyAlignment="1">
      <alignment horizontal="center"/>
    </xf>
    <xf numFmtId="0" fontId="29" fillId="0" borderId="9" xfId="0" applyFont="1" applyBorder="1" applyAlignment="1">
      <alignment horizontal="center" vertical="center"/>
    </xf>
    <xf numFmtId="0" fontId="7" fillId="0" borderId="12" xfId="0" applyFont="1" applyBorder="1" applyAlignment="1">
      <alignment horizontal="center" vertical="center" wrapText="1"/>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0"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7" fillId="3" borderId="9" xfId="0" applyFont="1" applyFill="1" applyBorder="1" applyAlignment="1">
      <alignment vertical="center" wrapText="1"/>
    </xf>
    <xf numFmtId="0" fontId="7" fillId="3" borderId="9" xfId="0" applyFont="1" applyFill="1" applyBorder="1" applyAlignment="1">
      <alignment horizontal="left" vertical="top" wrapText="1" indent="3"/>
    </xf>
    <xf numFmtId="0" fontId="7" fillId="3" borderId="9" xfId="0" applyFont="1" applyFill="1" applyBorder="1" applyAlignment="1">
      <alignment horizontal="center" vertical="center" wrapText="1"/>
    </xf>
    <xf numFmtId="0" fontId="7" fillId="3" borderId="9" xfId="0" applyFont="1" applyFill="1" applyBorder="1" applyAlignment="1">
      <alignment horizontal="center" vertical="top"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6" borderId="9" xfId="0"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33" xfId="0" applyFont="1" applyFill="1" applyBorder="1" applyAlignment="1">
      <alignment horizontal="center" vertical="center" wrapText="1"/>
    </xf>
    <xf numFmtId="0" fontId="8" fillId="12" borderId="38"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16" fillId="0" borderId="36" xfId="0" applyFont="1" applyBorder="1" applyAlignment="1">
      <alignment horizontal="center"/>
    </xf>
    <xf numFmtId="0" fontId="16" fillId="0" borderId="26" xfId="0" applyFont="1" applyBorder="1" applyAlignment="1">
      <alignment horizontal="center"/>
    </xf>
    <xf numFmtId="0" fontId="16" fillId="0" borderId="27" xfId="0" applyFont="1" applyBorder="1" applyAlignment="1">
      <alignment horizontal="center"/>
    </xf>
    <xf numFmtId="0" fontId="7" fillId="0" borderId="4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6" xfId="0" applyFont="1" applyBorder="1" applyAlignment="1">
      <alignment horizontal="center" vertical="center" wrapText="1"/>
    </xf>
    <xf numFmtId="0" fontId="20" fillId="13" borderId="32" xfId="0" applyFont="1" applyFill="1" applyBorder="1" applyAlignment="1">
      <alignment horizontal="center" vertical="center"/>
    </xf>
    <xf numFmtId="0" fontId="20" fillId="13" borderId="33" xfId="0" applyFont="1" applyFill="1" applyBorder="1" applyAlignment="1">
      <alignment horizontal="center" vertical="center"/>
    </xf>
    <xf numFmtId="0" fontId="20" fillId="13" borderId="34" xfId="0" applyFont="1" applyFill="1" applyBorder="1" applyAlignment="1">
      <alignment horizontal="center" vertical="center"/>
    </xf>
    <xf numFmtId="0" fontId="30" fillId="0" borderId="13" xfId="0" applyFont="1" applyBorder="1" applyAlignment="1">
      <alignment horizontal="right" vertical="center"/>
    </xf>
    <xf numFmtId="0" fontId="30" fillId="0" borderId="15" xfId="0" applyFont="1" applyBorder="1" applyAlignment="1">
      <alignment horizontal="right" vertical="center"/>
    </xf>
    <xf numFmtId="0" fontId="20" fillId="0" borderId="16" xfId="0" applyFont="1" applyBorder="1" applyAlignment="1">
      <alignment horizontal="center"/>
    </xf>
    <xf numFmtId="0" fontId="30" fillId="0" borderId="9" xfId="0" applyFont="1" applyBorder="1" applyAlignment="1">
      <alignment horizontal="right"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right" vertical="center"/>
    </xf>
    <xf numFmtId="0" fontId="2" fillId="14" borderId="9" xfId="0" applyFont="1" applyFill="1" applyBorder="1" applyAlignment="1">
      <alignment horizontal="center" wrapText="1"/>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xf>
    <xf numFmtId="0" fontId="33" fillId="0" borderId="48" xfId="0" applyFont="1" applyBorder="1" applyAlignment="1">
      <alignment horizontal="center" vertical="center"/>
    </xf>
    <xf numFmtId="0" fontId="33" fillId="0" borderId="36" xfId="0" applyFont="1" applyBorder="1" applyAlignment="1">
      <alignment horizontal="center"/>
    </xf>
    <xf numFmtId="0" fontId="33" fillId="0" borderId="26" xfId="0" applyFont="1" applyBorder="1" applyAlignment="1">
      <alignment horizontal="center"/>
    </xf>
    <xf numFmtId="0" fontId="33" fillId="0" borderId="27" xfId="0" applyFont="1" applyBorder="1" applyAlignment="1">
      <alignment horizontal="center"/>
    </xf>
    <xf numFmtId="0" fontId="33" fillId="0" borderId="47" xfId="0" applyFont="1" applyBorder="1" applyAlignment="1">
      <alignment horizontal="center"/>
    </xf>
    <xf numFmtId="0" fontId="33" fillId="0" borderId="11" xfId="0" applyFont="1" applyBorder="1" applyAlignment="1">
      <alignment horizontal="center"/>
    </xf>
    <xf numFmtId="0" fontId="33" fillId="0" borderId="48" xfId="0" applyFont="1" applyBorder="1" applyAlignment="1">
      <alignment horizontal="center"/>
    </xf>
    <xf numFmtId="0" fontId="33" fillId="0" borderId="5" xfId="0" applyFont="1" applyBorder="1" applyAlignment="1">
      <alignment horizontal="center" vertical="center"/>
    </xf>
    <xf numFmtId="0" fontId="33" fillId="0" borderId="47" xfId="0" applyFont="1" applyBorder="1" applyAlignment="1">
      <alignment horizontal="center" vertical="center"/>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3" fillId="0" borderId="16" xfId="0" applyFont="1" applyBorder="1" applyAlignment="1">
      <alignment horizontal="center"/>
    </xf>
    <xf numFmtId="0" fontId="30" fillId="0" borderId="9"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0" fillId="0" borderId="3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31" xfId="0" applyFont="1" applyBorder="1" applyAlignment="1">
      <alignment horizontal="center" vertical="center"/>
    </xf>
    <xf numFmtId="0" fontId="30" fillId="0" borderId="25" xfId="0" applyFont="1" applyBorder="1" applyAlignment="1">
      <alignment horizontal="center" vertical="center"/>
    </xf>
    <xf numFmtId="0" fontId="20" fillId="0" borderId="1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9" xfId="0" applyFont="1" applyBorder="1" applyAlignment="1">
      <alignment horizontal="center" vertical="center"/>
    </xf>
    <xf numFmtId="0" fontId="8" fillId="0" borderId="38" xfId="0" applyFont="1" applyBorder="1" applyAlignment="1">
      <alignment horizontal="center" vertical="center" wrapText="1"/>
    </xf>
    <xf numFmtId="0" fontId="16" fillId="6" borderId="36" xfId="0" applyFont="1" applyFill="1" applyBorder="1" applyAlignment="1">
      <alignment horizontal="center"/>
    </xf>
    <xf numFmtId="0" fontId="16" fillId="6" borderId="26" xfId="0" applyFont="1" applyFill="1" applyBorder="1" applyAlignment="1">
      <alignment horizontal="center"/>
    </xf>
    <xf numFmtId="0" fontId="16" fillId="6" borderId="27" xfId="0" applyFont="1" applyFill="1" applyBorder="1" applyAlignment="1">
      <alignment horizontal="center"/>
    </xf>
    <xf numFmtId="0" fontId="36" fillId="0" borderId="20" xfId="0" applyFont="1" applyBorder="1" applyAlignment="1">
      <alignment horizontal="center"/>
    </xf>
    <xf numFmtId="0" fontId="36" fillId="0" borderId="16" xfId="0" applyFont="1" applyBorder="1" applyAlignment="1">
      <alignment horizontal="center"/>
    </xf>
    <xf numFmtId="0" fontId="33" fillId="0" borderId="31" xfId="0" applyFont="1" applyBorder="1" applyAlignment="1">
      <alignment horizontal="center" vertical="center" wrapText="1"/>
    </xf>
    <xf numFmtId="0" fontId="33" fillId="0" borderId="25" xfId="0" applyFont="1" applyBorder="1" applyAlignment="1">
      <alignment horizontal="center" vertical="center" wrapText="1"/>
    </xf>
    <xf numFmtId="0" fontId="3" fillId="6" borderId="40" xfId="0" applyFont="1" applyFill="1" applyBorder="1" applyAlignment="1">
      <alignment horizontal="center"/>
    </xf>
    <xf numFmtId="0" fontId="3" fillId="6" borderId="0" xfId="0" applyFont="1" applyFill="1" applyAlignment="1">
      <alignment horizontal="center" vertical="center"/>
    </xf>
    <xf numFmtId="0" fontId="32" fillId="6" borderId="36"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3" fillId="0" borderId="35"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24" xfId="0" applyFont="1" applyBorder="1" applyAlignment="1">
      <alignment horizontal="center" vertical="center" wrapText="1"/>
    </xf>
    <xf numFmtId="0" fontId="36" fillId="0" borderId="13" xfId="0" applyFont="1" applyBorder="1" applyAlignment="1">
      <alignment horizontal="center"/>
    </xf>
    <xf numFmtId="0" fontId="36" fillId="0" borderId="14" xfId="0" applyFont="1" applyBorder="1" applyAlignment="1">
      <alignment horizontal="center"/>
    </xf>
    <xf numFmtId="0" fontId="36" fillId="0" borderId="15" xfId="0" applyFont="1" applyBorder="1" applyAlignment="1">
      <alignment horizont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9" xfId="0" applyFont="1" applyBorder="1" applyAlignment="1">
      <alignment horizontal="center" vertical="center" wrapText="1"/>
    </xf>
    <xf numFmtId="0" fontId="33" fillId="0" borderId="12" xfId="0" applyFont="1" applyBorder="1" applyAlignment="1">
      <alignment horizontal="center"/>
    </xf>
    <xf numFmtId="0" fontId="15" fillId="4" borderId="36"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7" fillId="4" borderId="35"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5" xfId="0" applyFont="1" applyFill="1" applyBorder="1" applyAlignment="1">
      <alignment horizontal="left" vertical="center" wrapText="1"/>
    </xf>
    <xf numFmtId="0" fontId="7" fillId="4" borderId="12"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7" fillId="4" borderId="12" xfId="0" applyFont="1" applyFill="1" applyBorder="1" applyAlignment="1">
      <alignment horizontal="center" vertical="top" wrapText="1"/>
    </xf>
    <xf numFmtId="0" fontId="18" fillId="4" borderId="31" xfId="0" applyFont="1" applyFill="1" applyBorder="1" applyAlignment="1">
      <alignment horizontal="center" vertical="top" wrapText="1"/>
    </xf>
    <xf numFmtId="0" fontId="15" fillId="4" borderId="16" xfId="0" applyFont="1" applyFill="1" applyBorder="1" applyAlignment="1">
      <alignment horizontal="center" vertical="center"/>
    </xf>
    <xf numFmtId="0" fontId="1" fillId="4" borderId="9" xfId="0" applyFont="1" applyFill="1" applyBorder="1" applyAlignment="1">
      <alignment horizontal="center"/>
    </xf>
    <xf numFmtId="0" fontId="3" fillId="4" borderId="9" xfId="0" applyFont="1" applyFill="1" applyBorder="1" applyAlignment="1">
      <alignment horizontal="center"/>
    </xf>
    <xf numFmtId="0" fontId="30" fillId="4" borderId="9" xfId="0" applyFont="1" applyFill="1" applyBorder="1" applyAlignment="1">
      <alignment horizontal="center" vertical="center" wrapText="1"/>
    </xf>
    <xf numFmtId="166" fontId="30" fillId="4" borderId="9" xfId="0" applyNumberFormat="1" applyFont="1" applyFill="1" applyBorder="1" applyAlignment="1">
      <alignment horizontal="left" vertical="center" wrapText="1"/>
    </xf>
    <xf numFmtId="0" fontId="3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5" xfId="0" applyFont="1" applyFill="1" applyBorder="1" applyAlignment="1">
      <alignment horizontal="center" vertical="center"/>
    </xf>
    <xf numFmtId="0" fontId="16" fillId="18" borderId="28" xfId="0" applyFont="1" applyFill="1" applyBorder="1" applyAlignment="1">
      <alignment horizontal="center" vertical="center"/>
    </xf>
    <xf numFmtId="0" fontId="16" fillId="18" borderId="29" xfId="0" applyFont="1" applyFill="1" applyBorder="1" applyAlignment="1">
      <alignment horizontal="center" vertical="center"/>
    </xf>
    <xf numFmtId="0" fontId="16" fillId="18" borderId="30" xfId="0" applyFont="1" applyFill="1" applyBorder="1" applyAlignment="1">
      <alignment horizontal="center" vertical="center"/>
    </xf>
    <xf numFmtId="0" fontId="6" fillId="18" borderId="9"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0" fillId="4" borderId="32" xfId="0" applyFill="1" applyBorder="1" applyAlignment="1">
      <alignment horizontal="center" vertical="center"/>
    </xf>
    <xf numFmtId="0" fontId="30" fillId="4" borderId="33" xfId="0" applyFont="1" applyFill="1" applyBorder="1" applyAlignment="1">
      <alignment horizontal="center" vertical="center" wrapText="1"/>
    </xf>
    <xf numFmtId="0" fontId="30" fillId="4" borderId="34" xfId="0" applyFont="1" applyFill="1" applyBorder="1" applyAlignment="1">
      <alignment horizontal="center" vertical="center" wrapText="1"/>
    </xf>
  </cellXfs>
  <cellStyles count="6">
    <cellStyle name="Comma" xfId="1" builtinId="3"/>
    <cellStyle name="Normal" xfId="0" builtinId="0"/>
    <cellStyle name="Normal 2" xfId="3" xr:uid="{D3B407CA-1287-4E26-A8F2-36394AD4F046}"/>
    <cellStyle name="Normal 2 3 2" xfId="5" xr:uid="{2F850533-4A51-47E9-90F4-2D150E2E4134}"/>
    <cellStyle name="Normal 3" xfId="4" xr:uid="{A2A4193C-F954-4381-8640-F16BD7B82D92}"/>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665</xdr:row>
      <xdr:rowOff>129540</xdr:rowOff>
    </xdr:from>
    <xdr:to>
      <xdr:col>4</xdr:col>
      <xdr:colOff>880971</xdr:colOff>
      <xdr:row>681</xdr:row>
      <xdr:rowOff>168003</xdr:rowOff>
    </xdr:to>
    <xdr:pic>
      <xdr:nvPicPr>
        <xdr:cNvPr id="2" name="Picture 1">
          <a:extLst>
            <a:ext uri="{FF2B5EF4-FFF2-40B4-BE49-F238E27FC236}">
              <a16:creationId xmlns:a16="http://schemas.microsoft.com/office/drawing/2014/main" id="{A042BCD0-3643-4F61-BBF3-44F4FD38B7A3}"/>
            </a:ext>
          </a:extLst>
        </xdr:cNvPr>
        <xdr:cNvPicPr>
          <a:picLocks noChangeAspect="1"/>
        </xdr:cNvPicPr>
      </xdr:nvPicPr>
      <xdr:blipFill>
        <a:blip xmlns:r="http://schemas.openxmlformats.org/officeDocument/2006/relationships" r:embed="rId1"/>
        <a:stretch>
          <a:fillRect/>
        </a:stretch>
      </xdr:blipFill>
      <xdr:spPr>
        <a:xfrm>
          <a:off x="0" y="986309940"/>
          <a:ext cx="3592421" cy="2984863"/>
        </a:xfrm>
        <a:prstGeom prst="rect">
          <a:avLst/>
        </a:prstGeom>
      </xdr:spPr>
    </xdr:pic>
    <xdr:clientData/>
  </xdr:twoCellAnchor>
  <xdr:twoCellAnchor editAs="oneCell">
    <xdr:from>
      <xdr:col>0</xdr:col>
      <xdr:colOff>0</xdr:colOff>
      <xdr:row>683</xdr:row>
      <xdr:rowOff>76200</xdr:rowOff>
    </xdr:from>
    <xdr:to>
      <xdr:col>6</xdr:col>
      <xdr:colOff>1494502</xdr:colOff>
      <xdr:row>687</xdr:row>
      <xdr:rowOff>61029</xdr:rowOff>
    </xdr:to>
    <xdr:pic>
      <xdr:nvPicPr>
        <xdr:cNvPr id="3" name="Picture 2">
          <a:extLst>
            <a:ext uri="{FF2B5EF4-FFF2-40B4-BE49-F238E27FC236}">
              <a16:creationId xmlns:a16="http://schemas.microsoft.com/office/drawing/2014/main" id="{F1569A4C-FCDA-4CB1-A911-210D30F7F924}"/>
            </a:ext>
          </a:extLst>
        </xdr:cNvPr>
        <xdr:cNvPicPr>
          <a:picLocks noChangeAspect="1"/>
        </xdr:cNvPicPr>
      </xdr:nvPicPr>
      <xdr:blipFill>
        <a:blip xmlns:r="http://schemas.openxmlformats.org/officeDocument/2006/relationships" r:embed="rId2"/>
        <a:stretch>
          <a:fillRect/>
        </a:stretch>
      </xdr:blipFill>
      <xdr:spPr>
        <a:xfrm>
          <a:off x="0" y="989571300"/>
          <a:ext cx="5749002" cy="721429"/>
        </a:xfrm>
        <a:prstGeom prst="rect">
          <a:avLst/>
        </a:prstGeom>
      </xdr:spPr>
    </xdr:pic>
    <xdr:clientData/>
  </xdr:twoCellAnchor>
  <xdr:twoCellAnchor editAs="oneCell">
    <xdr:from>
      <xdr:col>0</xdr:col>
      <xdr:colOff>0</xdr:colOff>
      <xdr:row>689</xdr:row>
      <xdr:rowOff>7620</xdr:rowOff>
    </xdr:from>
    <xdr:to>
      <xdr:col>6</xdr:col>
      <xdr:colOff>937702</xdr:colOff>
      <xdr:row>699</xdr:row>
      <xdr:rowOff>61123</xdr:rowOff>
    </xdr:to>
    <xdr:pic>
      <xdr:nvPicPr>
        <xdr:cNvPr id="4" name="Picture 3">
          <a:extLst>
            <a:ext uri="{FF2B5EF4-FFF2-40B4-BE49-F238E27FC236}">
              <a16:creationId xmlns:a16="http://schemas.microsoft.com/office/drawing/2014/main" id="{2289FA1A-FCB1-4D7C-BC20-F374BA449EED}"/>
            </a:ext>
          </a:extLst>
        </xdr:cNvPr>
        <xdr:cNvPicPr>
          <a:picLocks noChangeAspect="1"/>
        </xdr:cNvPicPr>
      </xdr:nvPicPr>
      <xdr:blipFill>
        <a:blip xmlns:r="http://schemas.openxmlformats.org/officeDocument/2006/relationships" r:embed="rId3"/>
        <a:stretch>
          <a:fillRect/>
        </a:stretch>
      </xdr:blipFill>
      <xdr:spPr>
        <a:xfrm>
          <a:off x="0" y="990607620"/>
          <a:ext cx="5192202" cy="1895003"/>
        </a:xfrm>
        <a:prstGeom prst="rect">
          <a:avLst/>
        </a:prstGeom>
      </xdr:spPr>
    </xdr:pic>
    <xdr:clientData/>
  </xdr:twoCellAnchor>
  <xdr:twoCellAnchor editAs="oneCell">
    <xdr:from>
      <xdr:col>0</xdr:col>
      <xdr:colOff>175260</xdr:colOff>
      <xdr:row>700</xdr:row>
      <xdr:rowOff>45720</xdr:rowOff>
    </xdr:from>
    <xdr:to>
      <xdr:col>6</xdr:col>
      <xdr:colOff>670963</xdr:colOff>
      <xdr:row>707</xdr:row>
      <xdr:rowOff>107</xdr:rowOff>
    </xdr:to>
    <xdr:pic>
      <xdr:nvPicPr>
        <xdr:cNvPr id="5" name="Picture 4">
          <a:extLst>
            <a:ext uri="{FF2B5EF4-FFF2-40B4-BE49-F238E27FC236}">
              <a16:creationId xmlns:a16="http://schemas.microsoft.com/office/drawing/2014/main" id="{CCF72CFA-7072-44A5-B27D-B3AD30AD624D}"/>
            </a:ext>
          </a:extLst>
        </xdr:cNvPr>
        <xdr:cNvPicPr>
          <a:picLocks noChangeAspect="1"/>
        </xdr:cNvPicPr>
      </xdr:nvPicPr>
      <xdr:blipFill>
        <a:blip xmlns:r="http://schemas.openxmlformats.org/officeDocument/2006/relationships" r:embed="rId4"/>
        <a:stretch>
          <a:fillRect/>
        </a:stretch>
      </xdr:blipFill>
      <xdr:spPr>
        <a:xfrm>
          <a:off x="175260" y="992671370"/>
          <a:ext cx="4750203" cy="1243437"/>
        </a:xfrm>
        <a:prstGeom prst="rect">
          <a:avLst/>
        </a:prstGeom>
      </xdr:spPr>
    </xdr:pic>
    <xdr:clientData/>
  </xdr:twoCellAnchor>
  <xdr:twoCellAnchor editAs="oneCell">
    <xdr:from>
      <xdr:col>0</xdr:col>
      <xdr:colOff>0</xdr:colOff>
      <xdr:row>706</xdr:row>
      <xdr:rowOff>152400</xdr:rowOff>
    </xdr:from>
    <xdr:to>
      <xdr:col>6</xdr:col>
      <xdr:colOff>998667</xdr:colOff>
      <xdr:row>735</xdr:row>
      <xdr:rowOff>122408</xdr:rowOff>
    </xdr:to>
    <xdr:pic>
      <xdr:nvPicPr>
        <xdr:cNvPr id="6" name="Picture 5">
          <a:extLst>
            <a:ext uri="{FF2B5EF4-FFF2-40B4-BE49-F238E27FC236}">
              <a16:creationId xmlns:a16="http://schemas.microsoft.com/office/drawing/2014/main" id="{A752E2E9-10A2-4A5F-A067-E337AFACC9AF}"/>
            </a:ext>
          </a:extLst>
        </xdr:cNvPr>
        <xdr:cNvPicPr>
          <a:picLocks noChangeAspect="1"/>
        </xdr:cNvPicPr>
      </xdr:nvPicPr>
      <xdr:blipFill rotWithShape="1">
        <a:blip xmlns:r="http://schemas.openxmlformats.org/officeDocument/2006/relationships" r:embed="rId5"/>
        <a:srcRect t="6360"/>
        <a:stretch/>
      </xdr:blipFill>
      <xdr:spPr>
        <a:xfrm>
          <a:off x="0" y="993882950"/>
          <a:ext cx="5253167" cy="5310358"/>
        </a:xfrm>
        <a:prstGeom prst="rect">
          <a:avLst/>
        </a:prstGeom>
      </xdr:spPr>
    </xdr:pic>
    <xdr:clientData/>
  </xdr:twoCellAnchor>
  <xdr:twoCellAnchor editAs="oneCell">
    <xdr:from>
      <xdr:col>0</xdr:col>
      <xdr:colOff>0</xdr:colOff>
      <xdr:row>736</xdr:row>
      <xdr:rowOff>0</xdr:rowOff>
    </xdr:from>
    <xdr:to>
      <xdr:col>6</xdr:col>
      <xdr:colOff>632875</xdr:colOff>
      <xdr:row>767</xdr:row>
      <xdr:rowOff>160525</xdr:rowOff>
    </xdr:to>
    <xdr:pic>
      <xdr:nvPicPr>
        <xdr:cNvPr id="7" name="Picture 6">
          <a:extLst>
            <a:ext uri="{FF2B5EF4-FFF2-40B4-BE49-F238E27FC236}">
              <a16:creationId xmlns:a16="http://schemas.microsoft.com/office/drawing/2014/main" id="{8F97996B-41C1-454A-B288-A8223C325AA1}"/>
            </a:ext>
          </a:extLst>
        </xdr:cNvPr>
        <xdr:cNvPicPr>
          <a:picLocks noChangeAspect="1"/>
        </xdr:cNvPicPr>
      </xdr:nvPicPr>
      <xdr:blipFill>
        <a:blip xmlns:r="http://schemas.openxmlformats.org/officeDocument/2006/relationships" r:embed="rId6"/>
        <a:stretch>
          <a:fillRect/>
        </a:stretch>
      </xdr:blipFill>
      <xdr:spPr>
        <a:xfrm>
          <a:off x="0" y="999255050"/>
          <a:ext cx="4887375" cy="5869175"/>
        </a:xfrm>
        <a:prstGeom prst="rect">
          <a:avLst/>
        </a:prstGeom>
      </xdr:spPr>
    </xdr:pic>
    <xdr:clientData/>
  </xdr:twoCellAnchor>
  <xdr:twoCellAnchor editAs="oneCell">
    <xdr:from>
      <xdr:col>0</xdr:col>
      <xdr:colOff>0</xdr:colOff>
      <xdr:row>769</xdr:row>
      <xdr:rowOff>0</xdr:rowOff>
    </xdr:from>
    <xdr:to>
      <xdr:col>6</xdr:col>
      <xdr:colOff>884357</xdr:colOff>
      <xdr:row>773</xdr:row>
      <xdr:rowOff>160097</xdr:rowOff>
    </xdr:to>
    <xdr:pic>
      <xdr:nvPicPr>
        <xdr:cNvPr id="8" name="Picture 7">
          <a:extLst>
            <a:ext uri="{FF2B5EF4-FFF2-40B4-BE49-F238E27FC236}">
              <a16:creationId xmlns:a16="http://schemas.microsoft.com/office/drawing/2014/main" id="{33CCA3B3-5AF9-4590-B4FD-0FBBB26F8E27}"/>
            </a:ext>
          </a:extLst>
        </xdr:cNvPr>
        <xdr:cNvPicPr>
          <a:picLocks noChangeAspect="1"/>
        </xdr:cNvPicPr>
      </xdr:nvPicPr>
      <xdr:blipFill>
        <a:blip xmlns:r="http://schemas.openxmlformats.org/officeDocument/2006/relationships" r:embed="rId7"/>
        <a:stretch>
          <a:fillRect/>
        </a:stretch>
      </xdr:blipFill>
      <xdr:spPr>
        <a:xfrm>
          <a:off x="0" y="1005332000"/>
          <a:ext cx="5138857" cy="8966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Transportation%20Prebid\16055_2-4%20Lane%20of%20Bidar%20To%20Hamnabad%20of%20NH-50\Abstract_Boq%20_Measurements\Highway\Documents%20and%20Settings\eng14.STUPAMD\Desktop\Property%20Calculato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anumantharao\VIZAG%20FINAL\New%20folder\Srikakulam-Vizag\VIZAG%20FINAL\4.Estimate%20-%20(682.980-704)%20-%20With%20SR%20in%20700-704%20&amp;%20SSR%202011-12%20(With%20profit)\Det%20Est%20(682.980-704.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anu\Work%20folder\DPR\Srikakulam-Vizag\Option%207%20From%20Km%20609-%20Km%20689.980%20with%203%20PUP%20(23.10.10)\Det%20Est.(2%20UP)%20Option%202%20-%20609-682.980%20(18.06.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ocuments%20and%20Settings\eng14.STUPAMD\My%20Documents\Property%20Calculato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AKSHMOJI\Venkateswar\Documents%20and%20Settings\venkateswar.BCEOM-INDIA\My%20Documents\PROJECT%20WORKS\RAJKOT-JAMNAGAR\Sanjoy%20Datta%20Office\Sanjoy%20Datta\Belgaum%20M.%20R.%20P\BMRP%20(Received)\Analysis-Dharwad-Rigid+flexi%20-%20PL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anjani\Misc\ARRR-ver-11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ransportation%20Prebid\16055_2-4%20Lane%20of%20Bidar%20To%20Hamnabad%20of%20NH-50\Abstract_Boq%20_Measurements\Highway\Documents%20and%20Settings\eng14.STUPAMD\My%20Documents\Property%20Calculat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sa-4\d\Alpesh\Alp-c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PROJECT\Merrut\dpr%20-meerut\PROJECT\Paradip\Dpr-NH\SOFT%20RESULT%20FORMAT\FDD\densit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PROJECT\Merrut\dpr%20-meerut\Pers\Alp-c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mcbs53\D\gkk\vision\REVISION01\FCM-hyd-airport-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Elect."/>
      <sheetName val="Data"/>
      <sheetName val="BOQ (2)"/>
      <sheetName val="SOR"/>
      <sheetName val="ANAL"/>
      <sheetName val="VARIABLE"/>
      <sheetName val="BHANDUP"/>
      <sheetName val="INDIGINEOUS ITEMS "/>
      <sheetName val="ANNEXURE-A"/>
      <sheetName val="Basicrates"/>
      <sheetName val="Material "/>
      <sheetName val="Labour &amp; Plant"/>
      <sheetName val="Materials "/>
      <sheetName val="Mix Design"/>
      <sheetName val="Plaster Abs"/>
      <sheetName val="det_est"/>
      <sheetName val="I-CO"/>
      <sheetName val="Summary"/>
      <sheetName val="Diesel Analysis"/>
      <sheetName val="BOQ-Roadworks"/>
      <sheetName val="Trail"/>
      <sheetName val="MIS P&amp;L"/>
      <sheetName val="PLAN_FEB97"/>
      <sheetName val="Materials Cost"/>
      <sheetName val="Lead Statement"/>
      <sheetName val="Sheet1"/>
      <sheetName val="12"/>
      <sheetName val="8"/>
      <sheetName val="Intro"/>
      <sheetName val="70R"/>
      <sheetName val="Debit_RMC"/>
      <sheetName val="Debit_Transit"/>
      <sheetName val="Rate Analysis"/>
      <sheetName val="01"/>
      <sheetName val="02"/>
      <sheetName val="03"/>
      <sheetName val="04"/>
      <sheetName val="DETAILED  BOQ"/>
      <sheetName val="FORM-W3"/>
      <sheetName val="master"/>
      <sheetName val="hyperstatic-3"/>
      <sheetName val="PROCTOR"/>
      <sheetName val="Elect_"/>
      <sheetName val="BOQ_(2)"/>
      <sheetName val="Mix_Design"/>
      <sheetName val="escalation"/>
      <sheetName val="FitOutConfCentre"/>
      <sheetName val="ENCL9"/>
      <sheetName val="upa"/>
      <sheetName val="Sheet4"/>
      <sheetName val="INPUT"/>
      <sheetName val="Materials Cost(PCC)"/>
      <sheetName val="02.10.06"/>
      <sheetName val="Analy_7-10"/>
      <sheetName val="EZ"/>
      <sheetName val="A.O.R."/>
      <sheetName val="Dayworks Bill"/>
      <sheetName val="Bills of Quantities"/>
      <sheetName val="aoc-1"/>
      <sheetName val="aoc-10"/>
      <sheetName val="aoc-11"/>
      <sheetName val="aoc-2"/>
      <sheetName val="aoc-3"/>
      <sheetName val="aoc-4"/>
      <sheetName val="aoc-7"/>
      <sheetName val="aoc-8"/>
      <sheetName val="aoc-9"/>
      <sheetName val="SPT vs PHI"/>
      <sheetName val="LOCAL RATES"/>
      <sheetName val="FT-05-02IsoBOM"/>
      <sheetName val="PA Aug"/>
      <sheetName val="PA Sept"/>
      <sheetName val="SC Cost FEB 03"/>
      <sheetName val="LTG-STG"/>
      <sheetName val="ncp"/>
      <sheetName val="MWC 1 - Cash Flow"/>
      <sheetName val="Business Centre-12 mths Revised"/>
      <sheetName val="BBHS RAW Balance Sheet"/>
      <sheetName val="RATE COMPILATION"/>
      <sheetName val="ABSTRACT"/>
      <sheetName val="UNP-NCW "/>
      <sheetName val="FORM7"/>
      <sheetName val="Cash Flow-WSL Base Fcst"/>
      <sheetName val="basdat"/>
      <sheetName val="working"/>
      <sheetName val="maing1"/>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Cal(6.3.2) GSB-T"/>
      <sheetName val="Cal(6.3.1) GSB-1(Jn.) DDA"/>
      <sheetName val="Cal(6.2.2) (b)EMB-T"/>
      <sheetName val="Cal(6.3.3) WMM-T"/>
      <sheetName val="Cal(6.2.4) SG-T"/>
      <sheetName val="11-hsd"/>
      <sheetName val="13-septic"/>
      <sheetName val="7-ug"/>
      <sheetName val="2-utility"/>
      <sheetName val="18-misc"/>
      <sheetName val="5-pipe"/>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8 Road appar "/>
      <sheetName val="SPT_vs_PHI"/>
      <sheetName val="PA_Aug"/>
      <sheetName val="PA_Sept"/>
      <sheetName val="8_Road_appar_"/>
      <sheetName val="6 A Mn bridges"/>
      <sheetName val="Anl"/>
      <sheetName val="Fee Rate Summary"/>
      <sheetName val="Design"/>
      <sheetName val="Analysis"/>
      <sheetName val="Voucher"/>
      <sheetName val="Cal"/>
      <sheetName val="GEN"/>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purpose&amp;input"/>
      <sheetName val="col-reinft1"/>
      <sheetName val="girder"/>
      <sheetName val="Rocker"/>
      <sheetName val="3. GSB-WMM-SHLD"/>
      <sheetName val="CC M-15 in pcc"/>
      <sheetName val="FOO2 FOOTING"/>
      <sheetName val="Lead"/>
      <sheetName val="M-Book for Conc"/>
      <sheetName val="M-Book for FW"/>
      <sheetName val="S1BOQ"/>
      <sheetName val="Index"/>
      <sheetName val="Staff Acco."/>
      <sheetName val="SPT_vs_PHI1"/>
      <sheetName val="PA_Aug1"/>
      <sheetName val="PA_Sept1"/>
      <sheetName val="SC_Cost_FEB_031"/>
      <sheetName val="SC_Cost_FEB_03"/>
      <sheetName val="Elect_3"/>
      <sheetName val="BOQ_(2)3"/>
      <sheetName val="INDIGINEOUS_ITEMS_2"/>
      <sheetName val="Plaster_Abs2"/>
      <sheetName val="Material_2"/>
      <sheetName val="Labour_&amp;_Plant2"/>
      <sheetName val="Materials_2"/>
      <sheetName val="MIS_P&amp;L2"/>
      <sheetName val="Mix_Design3"/>
      <sheetName val="Materials_Cost2"/>
      <sheetName val="Lead_Statement2"/>
      <sheetName val="Rate_Analysis2"/>
      <sheetName val="DETAILED__BOQ2"/>
      <sheetName val="Diesel_Analysis2"/>
      <sheetName val="Materials_Cost(PCC)2"/>
      <sheetName val="A_O_R_2"/>
      <sheetName val="Dayworks_Bill2"/>
      <sheetName val="Bills_of_Quantities2"/>
      <sheetName val="Cal(6_3_2)_GSB-T2"/>
      <sheetName val="Cal(6_3_1)_GSB-1(Jn_)_DDA2"/>
      <sheetName val="Cal(6_2_2)_(b)EMB-T2"/>
      <sheetName val="Cal(6_3_3)_WMM-T2"/>
      <sheetName val="Cal(6_2_4)_SG-T2"/>
      <sheetName val="02_10_06"/>
      <sheetName val="Business_Centre-12_mths_Revised"/>
      <sheetName val="BBHS_RAW_Balance_Sheet"/>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Sump"/>
      <sheetName val="CPIPE"/>
      <sheetName val="Boq"/>
      <sheetName val="maingirder"/>
      <sheetName val="basic-data"/>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07"/>
      <sheetName val="Labour rates"/>
      <sheetName val="#REF"/>
      <sheetName val="산근"/>
      <sheetName val="SPT_vs_PHI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자바라1"/>
      <sheetName val="해외 연수비용 계산-삭제"/>
      <sheetName val="Copy of QTY"/>
      <sheetName val="해외 기술훈련비 (합계)"/>
      <sheetName val="12. Ins &amp; Bonds"/>
      <sheetName val="3. Staff Facilities"/>
      <sheetName val="11. Clients Requirements"/>
      <sheetName val="Ins &amp; Bonds"/>
      <sheetName val="Conversions"/>
      <sheetName val="ORDER BOOKING"/>
      <sheetName val="CC_M-15_in_pcc"/>
      <sheetName val="SCHEDULE"/>
      <sheetName val="Measurements"/>
      <sheetName val="Tables"/>
      <sheetName val="Flooring"/>
      <sheetName val="Ceilings"/>
      <sheetName val="ACAD Finishes"/>
      <sheetName val="Site Details"/>
      <sheetName val="Chair"/>
      <sheetName val="Site Area Statement"/>
      <sheetName val="Doors"/>
      <sheetName val="Estimate"/>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Harga satuan"/>
      <sheetName val="Sensitivities"/>
      <sheetName val="DATA_PILE_BG"/>
      <sheetName val="DATA_PCC"/>
      <sheetName val="DATA_PILECAP"/>
      <sheetName val="DATA_PILE_RT2"/>
      <sheetName val="DATA_PILE_RT1 "/>
      <sheetName val="DATA_PILE _SM"/>
      <sheetName val="Qty SR"/>
      <sheetName val="EW SR"/>
      <sheetName val="HP(9.200)"/>
      <sheetName val="Array"/>
      <sheetName val="Array (2)"/>
      <sheetName val="basic"/>
      <sheetName val="Earthwork"/>
      <sheetName val="Civil-works"/>
      <sheetName val="PEP-DATA"/>
      <sheetName val="2.1) Volume  Cal"/>
      <sheetName val="foundation(V)"/>
      <sheetName val="Costcal"/>
      <sheetName val="Exchange Gain"/>
      <sheetName val="P-Ins &amp; Bonds"/>
      <sheetName val="SP Break Up"/>
      <sheetName val="doq"/>
      <sheetName val="02_10_063"/>
      <sheetName val="RATE_COMPILATION3"/>
      <sheetName val="UNP-NCW_3"/>
      <sheetName val="Cash_Flow-WSL_Base_Fcst3"/>
      <sheetName val="Fee_Rate_Summary3"/>
      <sheetName val="R_A_3"/>
      <sheetName val="footing for SP"/>
      <sheetName val="Design Pad - 1"/>
      <sheetName val="Abs_Road"/>
      <sheetName val="Specifications"/>
      <sheetName val="Plantmix"/>
      <sheetName val="Abstract( ave rate)"/>
      <sheetName val="Detiled"/>
      <sheetName val="entitlements"/>
      <sheetName val="rdamdata"/>
      <sheetName val="Gen. R.A for W.B.M"/>
      <sheetName val="Gen Info"/>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factor "/>
      <sheetName val="Package-2"/>
      <sheetName val="6_A_Mn_bridges1"/>
      <sheetName val="6_A_Mn_bridges2"/>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Input Data"/>
      <sheetName val="PD-FD"/>
      <sheetName val="Spec"/>
      <sheetName val="Quarry"/>
      <sheetName val="I.P"/>
      <sheetName val="M-Book_for_Conc"/>
      <sheetName val="M-Book_for_FW"/>
      <sheetName val="SKMD__32"/>
      <sheetName val="DIR_USED_ITEMS"/>
      <sheetName val="12_8_I_(M-40)"/>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02_10_064"/>
      <sheetName val="Fee_Rate_Summary4"/>
      <sheetName val="M-Book_for_Conc1"/>
      <sheetName val="M-Book_for_FW1"/>
      <sheetName val="SKMD__321"/>
      <sheetName val="DIR_USED_ITEMS1"/>
      <sheetName val="12_8_I_(M-40)1"/>
      <sheetName val="CC_M-15_in_pcc1"/>
      <sheetName val="FOO2_FOOTING"/>
      <sheetName val="Cal(6_3_2)_GSB-T6"/>
      <sheetName val="Cal(6_3_1)_GSB-1(Jn_)_DDA6"/>
      <sheetName val="Cal(6_2_2)_(b)EMB-T6"/>
      <sheetName val="Cal(6_3_3)_WMM-T6"/>
      <sheetName val="Cal(6_2_4)_SG-T6"/>
      <sheetName val="CC_M-15_in_pcc4"/>
      <sheetName val="CC_M-15_in_pcc3"/>
      <sheetName val="Diesel_Analysis8"/>
      <sheetName val="8_Road_appar_6"/>
      <sheetName val="Materials_Cost(PCC)7"/>
      <sheetName val="A_O_R_7"/>
      <sheetName val="Dayworks_Bill7"/>
      <sheetName val="Bills_of_Quantities7"/>
      <sheetName val="Cal(6_3_2)_GSB-T7"/>
      <sheetName val="Cal(6_3_1)_GSB-1(Jn_)_DDA7"/>
      <sheetName val="Cal(6_2_2)_(b)EMB-T7"/>
      <sheetName val="Cal(6_3_3)_WMM-T7"/>
      <sheetName val="Cal(6_2_4)_SG-T7"/>
      <sheetName val="CC_M-15_in_pcc5"/>
      <sheetName val="3__GSB-WMM-SHLD"/>
      <sheetName val="RATE_MAT (2)"/>
      <sheetName val="RATE"/>
      <sheetName val="Estimate_A"/>
      <sheetName val="VCH-SLC"/>
      <sheetName val="Supplier"/>
      <sheetName val="RMCNOV-2011)"/>
      <sheetName val="devises"/>
      <sheetName val="Invite"/>
      <sheetName val="summery"/>
      <sheetName val="water prop."/>
      <sheetName val="calc"/>
      <sheetName val="SMD24 Staff"/>
      <sheetName val="office"/>
      <sheetName val="Lab"/>
      <sheetName val="Material&amp;equipment"/>
      <sheetName val="Sect 4"/>
      <sheetName val="Details "/>
      <sheetName val="Interest Calculation "/>
      <sheetName val="BOQ Distribution"/>
      <sheetName val="02_10_066"/>
      <sheetName val="Fee_Rate_Summary6"/>
      <sheetName val="6_A_Mn_bridges4"/>
      <sheetName val="M-Book_for_Conc3"/>
      <sheetName val="M-Book_for_FW3"/>
      <sheetName val="SKMD__323"/>
      <sheetName val="DIR_USED_ITEMS3"/>
      <sheetName val="12_8_I_(M-40)3"/>
      <sheetName val="FOO2_FOOTING2"/>
      <sheetName val="MWC_1_-_Cash_Flow"/>
      <sheetName val="12__Ins_&amp;_Bonds"/>
      <sheetName val="3__Staff_Facilities"/>
      <sheetName val="11__Clients_Requirements"/>
      <sheetName val="ORDER_BOOKING"/>
      <sheetName val="Materials_Cost(PCC)8"/>
      <sheetName val="A_O_R_8"/>
      <sheetName val="Dayworks_Bill8"/>
      <sheetName val="Bills_of_Quantities8"/>
      <sheetName val="02_10_068"/>
      <sheetName val="8_Road_appar_8"/>
      <sheetName val="Fee_Rate_Summary8"/>
      <sheetName val="6_A_Mn_bridges6"/>
      <sheetName val="Cal(6_3_2)_GSB-T8"/>
      <sheetName val="Cal(6_3_1)_GSB-1(Jn_)_DDA8"/>
      <sheetName val="Cal(6_2_2)_(b)EMB-T8"/>
      <sheetName val="Cal(6_3_3)_WMM-T8"/>
      <sheetName val="Cal(6_2_4)_SG-T8"/>
      <sheetName val="M-Book_for_Conc5"/>
      <sheetName val="M-Book_for_FW5"/>
      <sheetName val="RATE_COMPILATION5"/>
      <sheetName val="UNP-NCW_5"/>
      <sheetName val="BATCHING_PLANT_PRO5"/>
      <sheetName val="Plant_&amp;__Machinery5"/>
      <sheetName val="2_25"/>
      <sheetName val="9_Major_Bridge5"/>
      <sheetName val="10_Minor_Structure5"/>
      <sheetName val="7__FLYOVER5"/>
      <sheetName val="8__ROB5"/>
      <sheetName val="2__Earthwork5"/>
      <sheetName val="Cash_Flow-WSL_Base_Fcst5"/>
      <sheetName val="B2_MB_Deck5"/>
      <sheetName val="R_A_5"/>
      <sheetName val="LOCAL_RATES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WC_1_-_Cash_Flow2"/>
      <sheetName val="3__GSB-WMM-SHLD2"/>
      <sheetName val="FOO2_FOOTING4"/>
      <sheetName val="12__Ins_&amp;_Bonds2"/>
      <sheetName val="3__Staff_Facilities2"/>
      <sheetName val="11__Clients_Requirements2"/>
      <sheetName val="ORDER_BOOKING2"/>
      <sheetName val="02_10_067"/>
      <sheetName val="8_Road_appar_7"/>
      <sheetName val="Fee_Rate_Summary7"/>
      <sheetName val="6_A_Mn_bridges5"/>
      <sheetName val="M-Book_for_Conc4"/>
      <sheetName val="M-Book_for_FW4"/>
      <sheetName val="RATE_COMPILATION4"/>
      <sheetName val="UNP-NCW_4"/>
      <sheetName val="BATCHING_PLANT_PRO4"/>
      <sheetName val="Plant_&amp;__Machinery4"/>
      <sheetName val="2_24"/>
      <sheetName val="9_Major_Bridge4"/>
      <sheetName val="10_Minor_Structure4"/>
      <sheetName val="7__FLYOVER4"/>
      <sheetName val="8__ROB4"/>
      <sheetName val="2__Earthwork4"/>
      <sheetName val="Cash_Flow-WSL_Base_Fcst4"/>
      <sheetName val="B2_MB_Deck4"/>
      <sheetName val="R_A_4"/>
      <sheetName val="LOCAL_RATES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FOO2_FOOTING3"/>
      <sheetName val="MWC_1_-_Cash_Flow1"/>
      <sheetName val="3__GSB-WMM-SHLD1"/>
      <sheetName val="12__Ins_&amp;_Bonds1"/>
      <sheetName val="3__Staff_Facilities1"/>
      <sheetName val="11__Clients_Requirements1"/>
      <sheetName val="ORDER_BOOKING1"/>
      <sheetName val="Variance"/>
      <sheetName val="S1BOQ &amp; Workplan"/>
      <sheetName val="PRELIM5"/>
      <sheetName val="GRSummary"/>
      <sheetName val="Culverts"/>
      <sheetName val="P-Site fac"/>
      <sheetName val="Ave.wtd.rates"/>
      <sheetName val=" AnalysisPCC"/>
      <sheetName val="abst-of -cost"/>
      <sheetName val="Detail In Door Stad"/>
      <sheetName val="WORDS"/>
      <sheetName val="Sheet2"/>
      <sheetName val="Basis"/>
      <sheetName val="Elect_10"/>
      <sheetName val="BOQ_(2)10"/>
      <sheetName val="Material_9"/>
      <sheetName val="Labour_&amp;_Plant9"/>
      <sheetName val="Materials_9"/>
      <sheetName val="Mix_Design10"/>
      <sheetName val="Plaster_Abs9"/>
      <sheetName val="INDIGINEOUS_ITEMS_9"/>
      <sheetName val="MIS_P&amp;L9"/>
      <sheetName val="SPT_vs_PHI9"/>
      <sheetName val="Materials_Cost9"/>
      <sheetName val="Lead_Statement9"/>
      <sheetName val="DETAILED__BOQ9"/>
      <sheetName val="Rate_Analysis9"/>
      <sheetName val="PA_Aug9"/>
      <sheetName val="PA_Sept9"/>
      <sheetName val="SC_Cost_FEB_039"/>
      <sheetName val="Business_Centre-12_mths_Revise7"/>
      <sheetName val="BBHS_RAW_Balance_Sheet7"/>
      <sheetName val="Cash2"/>
      <sheetName val="Z"/>
      <sheetName val="lead  1"/>
      <sheetName val="InputData"/>
      <sheetName val="Cover"/>
      <sheetName val="Flanged Beams"/>
      <sheetName val="Rectangular Beam"/>
      <sheetName val="ACAD_Finishes"/>
      <sheetName val="Site_Details"/>
      <sheetName val="Site_Area_Statement"/>
      <sheetName val="해외_연수비용_계산-삭제"/>
      <sheetName val="Copy_of_QTY"/>
      <sheetName val="해외_기술훈련비_(합계)"/>
      <sheetName val="Labour_rates"/>
      <sheetName val="Staff_Acco_"/>
      <sheetName val="Table 4"/>
      <sheetName val="Table 5"/>
      <sheetName val="Table 2"/>
      <sheetName val="Table 27"/>
      <sheetName val="Back_Cal_for OMC"/>
      <sheetName val="Major Br. Statement"/>
      <sheetName val="GLEVEL RH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refreshError="1"/>
      <sheetData sheetId="660" refreshError="1"/>
      <sheetData sheetId="661" refreshError="1"/>
      <sheetData sheetId="662" refreshError="1"/>
      <sheetData sheetId="663" refreshError="1"/>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sheetData sheetId="686"/>
      <sheetData sheetId="687"/>
      <sheetData sheetId="688"/>
      <sheetData sheetId="689"/>
      <sheetData sheetId="690"/>
      <sheetData sheetId="691" refreshError="1"/>
      <sheetData sheetId="692" refreshError="1"/>
      <sheetData sheetId="693" refreshError="1"/>
      <sheetData sheetId="694"/>
      <sheetData sheetId="695"/>
      <sheetData sheetId="696"/>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With D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GN-ST-10"/>
      <sheetName val="PRECAST lightconc-II"/>
      <sheetName val="4 Annex 1 Basic rate"/>
      <sheetName val="COST"/>
      <sheetName val="Guardpostand_drain1"/>
      <sheetName val="0-25_-_Widening1"/>
      <sheetName val="25-56_-_Raising1"/>
      <sheetName val="56-70_-_Oneside_Widening1"/>
      <sheetName val="70-82_Oneside_on_CanalBank1"/>
      <sheetName val="DIR_USED_ITEMS1"/>
      <sheetName val="Chap_51"/>
      <sheetName val="LOCAL_RATES"/>
      <sheetName val="Flanged Beams"/>
      <sheetName val="Rectangular Beam"/>
      <sheetName val="BHANDUP"/>
      <sheetName val="FT-05-02IsoBOM"/>
      <sheetName val="DETAILED  BOQ"/>
      <sheetName val="Adopted DBM"/>
      <sheetName val="UNP-NCW_"/>
      <sheetName val="Assmpns"/>
      <sheetName val="AutoOpen Stub Data"/>
      <sheetName val="B1"/>
      <sheetName val="#REF"/>
      <sheetName val="BASIC RATES"/>
      <sheetName val="Basic"/>
      <sheetName val="analysis"/>
      <sheetName val="Design"/>
      <sheetName val="BP"/>
      <sheetName val="hyperstatic"/>
      <sheetName val="UNP-NCW "/>
      <sheetName val="PROG_DATA"/>
      <sheetName val="slab"/>
      <sheetName val="Detail Analysis Sheet_for refer"/>
      <sheetName val="Data"/>
      <sheetName val="basic-final"/>
      <sheetName val="Culverts"/>
      <sheetName val="Machinery-final"/>
      <sheetName val="Bituminous"/>
      <sheetName val="Earthwork"/>
      <sheetName val="Site clearance"/>
      <sheetName val="Subase"/>
      <sheetName val="GR.slab-reinft"/>
      <sheetName val="A.O.R r1Str"/>
      <sheetName val="A.O.R r1"/>
      <sheetName val="A.O.R (2)"/>
      <sheetName val="Debit_Transit"/>
      <sheetName val="Financial"/>
      <sheetName val="Total"/>
      <sheetName val="BOQ"/>
      <sheetName val="Det_Des"/>
      <sheetName val="SCHEDULE"/>
      <sheetName val="factors"/>
      <sheetName val="C &amp; G RHS"/>
      <sheetName val="Detail In Door Stad"/>
      <sheetName val="Elect."/>
      <sheetName val="Grand Summary"/>
      <sheetName val="Sheet1"/>
      <sheetName val="Cost of O &amp; O"/>
      <sheetName val="Staff Acco."/>
      <sheetName val="01"/>
      <sheetName val="07"/>
      <sheetName val="02"/>
      <sheetName val="03"/>
      <sheetName val="04"/>
      <sheetName val="BOQ Distribution"/>
      <sheetName val="AmbPtrlCrn"/>
      <sheetName val="MaintOH"/>
      <sheetName val="PlazaElec"/>
      <sheetName val="TollOH"/>
      <sheetName val="Abs PMRL"/>
      <sheetName val="Main"/>
      <sheetName val="Material "/>
      <sheetName val="doq"/>
      <sheetName val="FORM7"/>
      <sheetName val="ncp"/>
      <sheetName val="calc"/>
      <sheetName val="288-1"/>
      <sheetName val="basdat"/>
      <sheetName val="10.Minor Structure"/>
      <sheetName val="master"/>
      <sheetName val="RMC_Debit_Panjar_MB"/>
      <sheetName val="RMC_Debit"/>
      <sheetName val="2.2"/>
      <sheetName val="Details_RMC"/>
      <sheetName val="B2.MB_Deck"/>
      <sheetName val="RATE COMPILATION"/>
      <sheetName val="Debit_Pump"/>
      <sheetName val="Details_Transit"/>
      <sheetName val="Debit_RMC"/>
      <sheetName val="Supply_RMC"/>
      <sheetName val="Sheet4"/>
      <sheetName val="CrRajWMM"/>
      <sheetName val="Monthly Turnover (Final)"/>
      <sheetName val="Monthly Programme"/>
      <sheetName val="DATA_PILE_BG"/>
      <sheetName val="DATA_PCC"/>
      <sheetName val="DATA_PILECAP"/>
      <sheetName val="DATA_PILE_RT2"/>
      <sheetName val="DATA_PILE_RT1 "/>
      <sheetName val="DATA_PILE _SM"/>
      <sheetName val="Major Br. Statement"/>
      <sheetName val="well"/>
      <sheetName val="Rate Analysis"/>
      <sheetName val="(Do not delete)"/>
      <sheetName val="Acc. for Piling"/>
      <sheetName val="inter"/>
      <sheetName val="s"/>
      <sheetName val="SITE DATA"/>
      <sheetName val="Voucher"/>
      <sheetName val="Diesel Analysis"/>
      <sheetName val="DATA-DEP.(13-17)"/>
      <sheetName val="DATA-KBPL(17-25)"/>
      <sheetName val="DATA-GCC(25-34.7)"/>
      <sheetName val="St.-Con(0-17)"/>
      <sheetName val="St.-Con.(17-34)"/>
      <sheetName val="S1BOQ"/>
      <sheetName val="Final Basic rate"/>
      <sheetName val="Labour"/>
      <sheetName val="Building Area Method"/>
      <sheetName val="AoR Finishing"/>
      <sheetName val="NLD - Assum"/>
      <sheetName val="Capex-fixed"/>
      <sheetName val="77S(O)"/>
      <sheetName val="Box_Detail_case_1"/>
      <sheetName val="Bechtel Norms"/>
      <sheetName val="CS PIPING"/>
      <sheetName val="TECH DATA"/>
      <sheetName val="Basic Rate"/>
      <sheetName val="Format"/>
      <sheetName val="3. GSB-WMM-SHLD"/>
      <sheetName val="ANNEXURE-A"/>
      <sheetName val="Improvements"/>
      <sheetName val="Labour &amp; Plant"/>
      <sheetName val="PLAN_FEB97"/>
      <sheetName val="9.Major Bridge"/>
      <sheetName val="8. ROB"/>
      <sheetName val="7. FLYOVER"/>
      <sheetName val="2. Earthwork"/>
      <sheetName val="BM"/>
      <sheetName val="Transfer"/>
      <sheetName val="detail'02"/>
      <sheetName val="Input_data"/>
      <sheetName val="banilad"/>
      <sheetName val="Mandaue"/>
      <sheetName val="Stability"/>
      <sheetName val="water prop."/>
      <sheetName val="section"/>
      <sheetName val="bASICDATA"/>
      <sheetName val="SECPROP"/>
      <sheetName val="CABLENOS."/>
      <sheetName val="Inventory"/>
      <sheetName val="SO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Wayside amenities"/>
      <sheetName val="doq-1"/>
      <sheetName val="doq 2"/>
      <sheetName val="doq-10"/>
      <sheetName val="doq-9"/>
      <sheetName val="INPUT SHEET"/>
      <sheetName val="dlvoid"/>
      <sheetName val="SALIENT"/>
      <sheetName val="Basicdata-f"/>
      <sheetName val="horizontal"/>
      <sheetName val="Admin"/>
      <sheetName val="basic-data"/>
      <sheetName val="LoadCapa"/>
      <sheetName val="Ch.-5 Culverts"/>
      <sheetName val="รายการงานของโครงการ"/>
      <sheetName val="Factor F"/>
      <sheetName val="รายละเอียดโครงการ"/>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Design_abf"/>
      <sheetName val="Analy"/>
      <sheetName val="Section_by_layers_old"/>
      <sheetName val="GR_slab-reinft"/>
      <sheetName val="Rate_Analysis"/>
      <sheetName val="Detail_In_Door_Stad"/>
      <sheetName val="Bus Ways"/>
      <sheetName val="doq 3"/>
      <sheetName val="doq-8"/>
      <sheetName val="REL"/>
      <sheetName val="Database"/>
      <sheetName val="Config"/>
      <sheetName val="BOXCELL"/>
      <sheetName val="BOXCULVERT"/>
      <sheetName val="FORM5"/>
      <sheetName val="Habitation"/>
      <sheetName val="RET "/>
      <sheetName val="Rate"/>
      <sheetName val="TO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Back_Cal_for OMC"/>
      <sheetName val="hyperstatic-3"/>
      <sheetName val="17"/>
      <sheetName val="Anl"/>
      <sheetName val="Ave.wtd.rates"/>
      <sheetName val=" AnalysisPCC"/>
      <sheetName val="Date"/>
      <sheetName val="부안일위"/>
      <sheetName val="70R"/>
      <sheetName val="p&amp;m"/>
      <sheetName val="Basicrates"/>
      <sheetName val="Aggragate"/>
      <sheetName val="Ch.-7 Drainage"/>
      <sheetName val="Labour rates"/>
      <sheetName val="FitOutConfCentre"/>
      <sheetName val=" Type I (ANP II)"/>
      <sheetName val="Intro"/>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PROGRAMME"/>
      <sheetName val="PROG SUMMARY"/>
      <sheetName val="ETC Plant Cost"/>
      <sheetName val="내역"/>
      <sheetName val="Measurment"/>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Mesurement"/>
      <sheetName val="Sheet3"/>
      <sheetName val="TYPE-1"/>
      <sheetName val="TYPE-3"/>
      <sheetName val="det.est"/>
      <sheetName val="Wearing Course"/>
      <sheetName val="bus bay"/>
      <sheetName val="doq 4"/>
      <sheetName val="doq-I"/>
      <sheetName val="doq-7"/>
      <sheetName val="doq-9 CUR &amp; EMBK"/>
      <sheetName val="Junction Sum."/>
      <sheetName val="doq-11"/>
      <sheetName val="Toll Plaza"/>
      <sheetName val="Mactan"/>
      <sheetName val="Analysis-NH-Culverts"/>
      <sheetName val="costing"/>
      <sheetName val="xxxSectionData"/>
      <sheetName val="BOQ LT"/>
      <sheetName val="r"/>
      <sheetName val="(a)(F)Wide 2L to 4L(c)"/>
      <sheetName val="(a)(R)Wide 2L to 4L(c)"/>
      <sheetName val="(b)(f)Wide 2L to 4L(E)"/>
      <sheetName val="(b)(R)Wide 2L to 4L(E)"/>
      <sheetName val="Bhub Bypass(F)"/>
      <sheetName val="Bhub Bypass(R)"/>
      <sheetName val="(e)F)New"/>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EEV(Prilim)"/>
      <sheetName val="PIE chart data"/>
      <sheetName val="GE"/>
      <sheetName val="MPW"/>
      <sheetName val="Rates"/>
      <sheetName val="MW"/>
      <sheetName val="PEW"/>
      <sheetName val="PRW"/>
      <sheetName val="SCW"/>
      <sheetName val="3.12(C)"/>
      <sheetName val="dBase"/>
      <sheetName val="Gen Info"/>
      <sheetName val="Cal(6.3.2) GSB-T"/>
      <sheetName val="27+741(1x12)"/>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maing1"/>
      <sheetName val="BP-Other strs"/>
      <sheetName val="ultmom"/>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Resourc - Material"/>
      <sheetName val="PROCTOR"/>
      <sheetName val="Materials Cost(PCC)"/>
      <sheetName val="R.A."/>
      <sheetName val="CABLE"/>
      <sheetName val="number"/>
      <sheetName val="ULS CHECK_1"/>
      <sheetName val="SLS CHECK_1"/>
      <sheetName val="SLS COUPLER_1"/>
      <sheetName val="Section 3_DPR"/>
      <sheetName val="AUX DATA"/>
      <sheetName val="AUX DC SUMARY"/>
      <sheetName val="AUX RATES"/>
      <sheetName val="AUX HOURS"/>
      <sheetName val="Bus_Ways"/>
      <sheetName val="doq_3"/>
      <sheetName val="doq_2"/>
      <sheetName val="Labour_&amp;_Plant"/>
      <sheetName val="Qty SR"/>
      <sheetName val="S2groupcode"/>
      <sheetName val="Index"/>
      <sheetName val="Bechtel_Norms1"/>
      <sheetName val="CS_PIPING1"/>
      <sheetName val="TECH_DATA1"/>
      <sheetName val="3__GSB-WMM-SHLD1"/>
      <sheetName val="Labour_&amp;_Plant1"/>
      <sheetName val="3__GSB-WMM-SHLD"/>
      <sheetName val="AoR_Finishing2"/>
      <sheetName val="Bechtel_Norms2"/>
      <sheetName val="CS_PIPING2"/>
      <sheetName val="TECH_DATA2"/>
      <sheetName val="3__GSB-WMM-SHLD2"/>
      <sheetName val="Labour_&amp;_Plant2"/>
      <sheetName val="BAL SHEET"/>
      <sheetName val="Installation backup"/>
      <sheetName val="Extra over haulages.."/>
      <sheetName val="Cut to fill"/>
      <sheetName val="Cut to fill (sound rock)"/>
      <sheetName val="Cut to fill (soft rock) "/>
      <sheetName val="Cut to spoil (soil)"/>
      <sheetName val="Sub-Analysis"/>
      <sheetName val=""/>
      <sheetName val="Struct"/>
      <sheetName val="Detail"/>
      <sheetName val="Assumption Sheet"/>
      <sheetName val="temp - raina"/>
      <sheetName val="Box- Girder"/>
      <sheetName val="Lead"/>
      <sheetName val="Sub Data"/>
      <sheetName val="Extra Item"/>
      <sheetName val="Data (2)"/>
      <sheetName val="Mach Reco"/>
      <sheetName val="Timesheet"/>
      <sheetName val="DATA SHEET"/>
      <sheetName val="Levels"/>
      <sheetName val="Analy_7-10"/>
      <sheetName val="Steel-Circular"/>
      <sheetName val="02.10.06"/>
      <sheetName val="rcd"/>
      <sheetName val="ROY"/>
      <sheetName val="RD"/>
      <sheetName val="ICS-Data"/>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2_23"/>
      <sheetName val="10_Minor_Structure3"/>
      <sheetName val="B2_MB_Deck3"/>
      <sheetName val="RATE_COMPILATION3"/>
      <sheetName val="Monthly_Turnover_(Final)3"/>
      <sheetName val="Monthly_Programme3"/>
      <sheetName val="C_&amp;_G_RHS3"/>
      <sheetName val="Detail_In_Door_Stad3"/>
      <sheetName val="Elect_3"/>
      <sheetName val="Grand_Summary3"/>
      <sheetName val="Cost_of_O_&amp;_O3"/>
      <sheetName val="Staff_Acco_3"/>
      <sheetName val="BOQ_Distribution3"/>
      <sheetName val="NLD_-_Assum3"/>
      <sheetName val="Major_Br__Statement3"/>
      <sheetName val="Rate_Analysis3"/>
      <sheetName val="GR_slab-reinft3"/>
      <sheetName val="AoR_Finishing3"/>
      <sheetName val="Bechtel_Norms3"/>
      <sheetName val="CS_PIPING3"/>
      <sheetName val="TECH_DATA3"/>
      <sheetName val="3__GSB-WMM-SHLD3"/>
      <sheetName val="Labour_&amp;_Plant3"/>
      <sheetName val="(Do_not_delete)1"/>
      <sheetName val="SITE_DATA1"/>
      <sheetName val="Acc__for_Piling1"/>
      <sheetName val="Guardpostand_drain7"/>
      <sheetName val="0-25_-_Widening7"/>
      <sheetName val="25-56_-_Raising7"/>
      <sheetName val="56-70_-_Oneside_Widening7"/>
      <sheetName val="70-82_Oneside_on_CanalBank7"/>
      <sheetName val="DIR_USED_ITEMS7"/>
      <sheetName val="Chap_57"/>
      <sheetName val="LOCAL_RATES6"/>
      <sheetName val="PRECAST_lightconc-II5"/>
      <sheetName val="DETAILED__BOQ5"/>
      <sheetName val="Adopted_DBM5"/>
      <sheetName val="AutoOpen_Stub_Data5"/>
      <sheetName val="BASIC_RATES5"/>
      <sheetName val="Flanged_Beams5"/>
      <sheetName val="Rectangular_Beam5"/>
      <sheetName val="A_O_R_r1Str5"/>
      <sheetName val="A_O_R_r15"/>
      <sheetName val="A_O_R_(2)5"/>
      <sheetName val="4_Annex_1_Basic_rate5"/>
      <sheetName val="DATA_PILE_RT1_5"/>
      <sheetName val="DATA_PILE__SM5"/>
      <sheetName val="2_25"/>
      <sheetName val="10_Minor_Structure5"/>
      <sheetName val="B2_MB_Deck5"/>
      <sheetName val="RATE_COMPILATION5"/>
      <sheetName val="Monthly_Turnover_(Final)5"/>
      <sheetName val="Monthly_Programme5"/>
      <sheetName val="UNP-NCW_6"/>
      <sheetName val="C_&amp;_G_RHS5"/>
      <sheetName val="Detail_Analysis_Sheet_for_refe5"/>
      <sheetName val="Detail_In_Door_Stad5"/>
      <sheetName val="Elect_5"/>
      <sheetName val="Grand_Summary5"/>
      <sheetName val="Cost_of_O_&amp;_O5"/>
      <sheetName val="Staff_Acco_5"/>
      <sheetName val="BOQ_Distribution5"/>
      <sheetName val="NLD_-_Assum5"/>
      <sheetName val="Abs_PMRL5"/>
      <sheetName val="Material_5"/>
      <sheetName val="Site_clearance5"/>
      <sheetName val="Major_Br__Statement5"/>
      <sheetName val="Rate_Analysis5"/>
      <sheetName val="Building_Area_Method5"/>
      <sheetName val="GR_slab-reinft5"/>
      <sheetName val="AoR_Finishing5"/>
      <sheetName val="Bechtel_Norms5"/>
      <sheetName val="CS_PIPING5"/>
      <sheetName val="TECH_DATA5"/>
      <sheetName val="3__GSB-WMM-SHLD5"/>
      <sheetName val="Labour_&amp;_Plant5"/>
      <sheetName val="(Do_not_delete)3"/>
      <sheetName val="SITE_DATA3"/>
      <sheetName val="Acc__for_Piling3"/>
      <sheetName val="water_prop_1"/>
      <sheetName val="CABLENOS_1"/>
      <sheetName val="Diesel_Analysis1"/>
      <sheetName val="DATA-DEP_(13-17)1"/>
      <sheetName val="DATA-GCC(25-34_7)1"/>
      <sheetName val="St_-Con(0-17)1"/>
      <sheetName val="St_-Con_(17-34)1"/>
      <sheetName val="Final_Basic_rate1"/>
      <sheetName val="Guardpostand_drain6"/>
      <sheetName val="0-25_-_Widening6"/>
      <sheetName val="25-56_-_Raising6"/>
      <sheetName val="56-70_-_Oneside_Widening6"/>
      <sheetName val="70-82_Oneside_on_CanalBank6"/>
      <sheetName val="DIR_USED_ITEMS6"/>
      <sheetName val="Chap_56"/>
      <sheetName val="LOCAL_RATES5"/>
      <sheetName val="PRECAST_lightconc-II4"/>
      <sheetName val="DETAILED__BOQ4"/>
      <sheetName val="Adopted_DBM4"/>
      <sheetName val="AutoOpen_Stub_Data4"/>
      <sheetName val="BASIC_RATES4"/>
      <sheetName val="Flanged_Beams4"/>
      <sheetName val="Rectangular_Beam4"/>
      <sheetName val="A_O_R_r1Str4"/>
      <sheetName val="A_O_R_r14"/>
      <sheetName val="A_O_R_(2)4"/>
      <sheetName val="4_Annex_1_Basic_rate4"/>
      <sheetName val="DATA_PILE_RT1_4"/>
      <sheetName val="DATA_PILE__SM4"/>
      <sheetName val="2_24"/>
      <sheetName val="10_Minor_Structure4"/>
      <sheetName val="B2_MB_Deck4"/>
      <sheetName val="RATE_COMPILATION4"/>
      <sheetName val="Monthly_Turnover_(Final)4"/>
      <sheetName val="Monthly_Programme4"/>
      <sheetName val="UNP-NCW_5"/>
      <sheetName val="C_&amp;_G_RHS4"/>
      <sheetName val="Detail_Analysis_Sheet_for_refe4"/>
      <sheetName val="Detail_In_Door_Stad4"/>
      <sheetName val="Elect_4"/>
      <sheetName val="Grand_Summary4"/>
      <sheetName val="Cost_of_O_&amp;_O4"/>
      <sheetName val="Staff_Acco_4"/>
      <sheetName val="BOQ_Distribution4"/>
      <sheetName val="NLD_-_Assum4"/>
      <sheetName val="Abs_PMRL4"/>
      <sheetName val="Material_4"/>
      <sheetName val="Site_clearance4"/>
      <sheetName val="Major_Br__Statement4"/>
      <sheetName val="Rate_Analysis4"/>
      <sheetName val="Building_Area_Method4"/>
      <sheetName val="GR_slab-reinft4"/>
      <sheetName val="AoR_Finishing4"/>
      <sheetName val="Bechtel_Norms4"/>
      <sheetName val="CS_PIPING4"/>
      <sheetName val="TECH_DATA4"/>
      <sheetName val="3__GSB-WMM-SHLD4"/>
      <sheetName val="Labour_&amp;_Plant4"/>
      <sheetName val="(Do_not_delete)2"/>
      <sheetName val="SITE_DATA2"/>
      <sheetName val="Acc__for_Piling2"/>
      <sheetName val="water_prop_"/>
      <sheetName val="CABLENOS_"/>
      <sheetName val="Guardpostand_drain8"/>
      <sheetName val="0-25_-_Widening8"/>
      <sheetName val="25-56_-_Raising8"/>
      <sheetName val="56-70_-_Oneside_Widening8"/>
      <sheetName val="70-82_Oneside_on_CanalBank8"/>
      <sheetName val="DIR_USED_ITEMS8"/>
      <sheetName val="Chap_58"/>
      <sheetName val="LOCAL_RATES7"/>
      <sheetName val="PRECAST_lightconc-II6"/>
      <sheetName val="DETAILED__BOQ6"/>
      <sheetName val="Adopted_DBM6"/>
      <sheetName val="AutoOpen_Stub_Data6"/>
      <sheetName val="BASIC_RATES6"/>
      <sheetName val="Flanged_Beams6"/>
      <sheetName val="Rectangular_Beam6"/>
      <sheetName val="A_O_R_r1Str6"/>
      <sheetName val="A_O_R_r16"/>
      <sheetName val="A_O_R_(2)6"/>
      <sheetName val="4_Annex_1_Basic_rate6"/>
      <sheetName val="DATA_PILE_RT1_6"/>
      <sheetName val="DATA_PILE__SM6"/>
      <sheetName val="2_26"/>
      <sheetName val="10_Minor_Structure6"/>
      <sheetName val="B2_MB_Deck6"/>
      <sheetName val="RATE_COMPILATION6"/>
      <sheetName val="Monthly_Turnover_(Final)6"/>
      <sheetName val="Monthly_Programme6"/>
      <sheetName val="UNP-NCW_7"/>
      <sheetName val="C_&amp;_G_RHS6"/>
      <sheetName val="Detail_Analysis_Sheet_for_refe6"/>
      <sheetName val="Detail_In_Door_Stad6"/>
      <sheetName val="Elect_6"/>
      <sheetName val="Grand_Summary6"/>
      <sheetName val="Cost_of_O_&amp;_O6"/>
      <sheetName val="Staff_Acco_6"/>
      <sheetName val="BOQ_Distribution6"/>
      <sheetName val="NLD_-_Assum6"/>
      <sheetName val="Abs_PMRL6"/>
      <sheetName val="Material_6"/>
      <sheetName val="Site_clearance6"/>
      <sheetName val="Major_Br__Statement6"/>
      <sheetName val="Rate_Analysis6"/>
      <sheetName val="Building_Area_Method6"/>
      <sheetName val="GR_slab-reinft6"/>
      <sheetName val="AoR_Finishing6"/>
      <sheetName val="Bechtel_Norms6"/>
      <sheetName val="CS_PIPING6"/>
      <sheetName val="TECH_DATA6"/>
      <sheetName val="3__GSB-WMM-SHLD6"/>
      <sheetName val="Labour_&amp;_Plant6"/>
      <sheetName val="(Do_not_delete)4"/>
      <sheetName val="SITE_DATA4"/>
      <sheetName val="Acc__for_Piling4"/>
      <sheetName val="water_prop_2"/>
      <sheetName val="CABLENOS_2"/>
      <sheetName val="Diesel_Analysis2"/>
      <sheetName val="DATA-DEP_(13-17)2"/>
      <sheetName val="DATA-GCC(25-34_7)2"/>
      <sheetName val="St_-Con(0-17)2"/>
      <sheetName val="St_-Con_(17-34)2"/>
      <sheetName val="Final_Basic_rate2"/>
      <sheetName val="_AnalysisPCC"/>
      <sheetName val="Basic_Rate"/>
      <sheetName val="9_Major_Bridge"/>
      <sheetName val="8__ROB"/>
      <sheetName val="7__FLYOVER"/>
      <sheetName val="2__Earthwork"/>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Non_debit-RMC"/>
      <sheetName val="Plant_&amp;__Machinery"/>
      <sheetName val="BATCHING_PLANT_PRO"/>
      <sheetName val="Ch_-5_Culverts"/>
      <sheetName val="Guardpostand_drain10"/>
      <sheetName val="0-25_-_Widening10"/>
      <sheetName val="25-56_-_Raising10"/>
      <sheetName val="56-70_-_Oneside_Widening10"/>
      <sheetName val="70-82_Oneside_on_CanalBank10"/>
      <sheetName val="DIR_USED_ITEMS10"/>
      <sheetName val="Chap_510"/>
      <sheetName val="LOCAL_RATES9"/>
      <sheetName val="PRECAST_lightconc-II8"/>
      <sheetName val="DETAILED__BOQ8"/>
      <sheetName val="Adopted_DBM8"/>
      <sheetName val="AutoOpen_Stub_Data8"/>
      <sheetName val="BASIC_RATES8"/>
      <sheetName val="Flanged_Beams8"/>
      <sheetName val="Rectangular_Beam8"/>
      <sheetName val="A_O_R_r1Str8"/>
      <sheetName val="A_O_R_r18"/>
      <sheetName val="A_O_R_(2)8"/>
      <sheetName val="4_Annex_1_Basic_rate8"/>
      <sheetName val="DATA_PILE_RT1_8"/>
      <sheetName val="DATA_PILE__SM8"/>
      <sheetName val="2_28"/>
      <sheetName val="10_Minor_Structure8"/>
      <sheetName val="B2_MB_Deck8"/>
      <sheetName val="RATE_COMPILATION8"/>
      <sheetName val="Monthly_Turnover_(Final)8"/>
      <sheetName val="Monthly_Programme8"/>
      <sheetName val="UNP-NCW_9"/>
      <sheetName val="C_&amp;_G_RHS8"/>
      <sheetName val="Detail_Analysis_Sheet_for_refe8"/>
      <sheetName val="Detail_In_Door_Stad8"/>
      <sheetName val="Elect_8"/>
      <sheetName val="Grand_Summary8"/>
      <sheetName val="Cost_of_O_&amp;_O8"/>
      <sheetName val="Staff_Acco_8"/>
      <sheetName val="BOQ_Distribution8"/>
      <sheetName val="NLD_-_Assum8"/>
      <sheetName val="Abs_PMRL8"/>
      <sheetName val="Material_8"/>
      <sheetName val="Site_clearance8"/>
      <sheetName val="Major_Br__Statement8"/>
      <sheetName val="Rate_Analysis8"/>
      <sheetName val="Building_Area_Method8"/>
      <sheetName val="GR_slab-reinft8"/>
      <sheetName val="AoR_Finishing8"/>
      <sheetName val="Bechtel_Norms8"/>
      <sheetName val="CS_PIPING8"/>
      <sheetName val="TECH_DATA8"/>
      <sheetName val="3__GSB-WMM-SHLD8"/>
      <sheetName val="Labour_&amp;_Plant8"/>
      <sheetName val="(Do_not_delete)6"/>
      <sheetName val="SITE_DATA6"/>
      <sheetName val="Acc__for_Piling6"/>
      <sheetName val="Diesel_Analysis4"/>
      <sheetName val="DATA-DEP_(13-17)4"/>
      <sheetName val="DATA-GCC(25-34_7)4"/>
      <sheetName val="St_-Con(0-17)4"/>
      <sheetName val="St_-Con_(17-34)4"/>
      <sheetName val="Final_Basic_rate4"/>
      <sheetName val="_AnalysisPCC2"/>
      <sheetName val="Basic_Rate2"/>
      <sheetName val="9_Major_Bridge2"/>
      <sheetName val="8__ROB2"/>
      <sheetName val="7__FLYOVER2"/>
      <sheetName val="2__Earthwork2"/>
      <sheetName val="water_prop_4"/>
      <sheetName val="CABLENOS_4"/>
      <sheetName val="Sweeper_Machine2"/>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Non_debit-RMC2"/>
      <sheetName val="Plant_&amp;__Machinery2"/>
      <sheetName val="BATCHING_PLANT_PRO2"/>
      <sheetName val="Ch_-5_Culverts2"/>
      <sheetName val="Guardpostand_drain9"/>
      <sheetName val="0-25_-_Widening9"/>
      <sheetName val="25-56_-_Raising9"/>
      <sheetName val="56-70_-_Oneside_Widening9"/>
      <sheetName val="70-82_Oneside_on_CanalBank9"/>
      <sheetName val="DIR_USED_ITEMS9"/>
      <sheetName val="Chap_59"/>
      <sheetName val="LOCAL_RATES8"/>
      <sheetName val="PRECAST_lightconc-II7"/>
      <sheetName val="DETAILED__BOQ7"/>
      <sheetName val="Adopted_DBM7"/>
      <sheetName val="AutoOpen_Stub_Data7"/>
      <sheetName val="BASIC_RATES7"/>
      <sheetName val="Flanged_Beams7"/>
      <sheetName val="Rectangular_Beam7"/>
      <sheetName val="A_O_R_r1Str7"/>
      <sheetName val="A_O_R_r17"/>
      <sheetName val="A_O_R_(2)7"/>
      <sheetName val="4_Annex_1_Basic_rate7"/>
      <sheetName val="DATA_PILE_RT1_7"/>
      <sheetName val="DATA_PILE__SM7"/>
      <sheetName val="2_27"/>
      <sheetName val="10_Minor_Structure7"/>
      <sheetName val="B2_MB_Deck7"/>
      <sheetName val="RATE_COMPILATION7"/>
      <sheetName val="Monthly_Turnover_(Final)7"/>
      <sheetName val="Monthly_Programme7"/>
      <sheetName val="UNP-NCW_8"/>
      <sheetName val="C_&amp;_G_RHS7"/>
      <sheetName val="Detail_Analysis_Sheet_for_refe7"/>
      <sheetName val="Detail_In_Door_Stad7"/>
      <sheetName val="Elect_7"/>
      <sheetName val="Grand_Summary7"/>
      <sheetName val="Cost_of_O_&amp;_O7"/>
      <sheetName val="Staff_Acco_7"/>
      <sheetName val="BOQ_Distribution7"/>
      <sheetName val="NLD_-_Assum7"/>
      <sheetName val="Abs_PMRL7"/>
      <sheetName val="Material_7"/>
      <sheetName val="Site_clearance7"/>
      <sheetName val="Major_Br__Statement7"/>
      <sheetName val="Rate_Analysis7"/>
      <sheetName val="Building_Area_Method7"/>
      <sheetName val="GR_slab-reinft7"/>
      <sheetName val="AoR_Finishing7"/>
      <sheetName val="Bechtel_Norms7"/>
      <sheetName val="CS_PIPING7"/>
      <sheetName val="TECH_DATA7"/>
      <sheetName val="3__GSB-WMM-SHLD7"/>
      <sheetName val="Labour_&amp;_Plant7"/>
      <sheetName val="(Do_not_delete)5"/>
      <sheetName val="SITE_DATA5"/>
      <sheetName val="Acc__for_Piling5"/>
      <sheetName val="water_prop_3"/>
      <sheetName val="CABLENOS_3"/>
      <sheetName val="Diesel_Analysis3"/>
      <sheetName val="DATA-DEP_(13-17)3"/>
      <sheetName val="DATA-GCC(25-34_7)3"/>
      <sheetName val="St_-Con(0-17)3"/>
      <sheetName val="St_-Con_(17-34)3"/>
      <sheetName val="Final_Basic_rate3"/>
      <sheetName val="_AnalysisPCC1"/>
      <sheetName val="Basic_Rate1"/>
      <sheetName val="9_Major_Bridge1"/>
      <sheetName val="8__ROB1"/>
      <sheetName val="7__FLYOVER1"/>
      <sheetName val="2__Earthwork1"/>
      <sheetName val="Sweeper_Machine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Non_debit-RMC1"/>
      <sheetName val="Plant_&amp;__Machinery1"/>
      <sheetName val="BATCHING_PLANT_PRO1"/>
      <sheetName val="Ch_-5_Culvert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refreshError="1"/>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 val="Cost E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s>
    <sheetDataSet>
      <sheetData sheetId="0" refreshError="1"/>
      <sheetData sheetId="1" refreshError="1"/>
      <sheetData sheetId="2" refreshError="1">
        <row r="1">
          <cell r="A1" t="str">
            <v>Abstract of Road works for Main carriageway</v>
          </cell>
        </row>
        <row r="2">
          <cell r="A2" t="str">
            <v>Chainage</v>
          </cell>
          <cell r="C2" t="str">
            <v>Length</v>
          </cell>
          <cell r="D2" t="str">
            <v>Underpass/Toll plaza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Shoulders</v>
          </cell>
          <cell r="U3" t="str">
            <v>Median Fill</v>
          </cell>
          <cell r="V3" t="str">
            <v>Kerb</v>
          </cell>
          <cell r="W3" t="str">
            <v>Dismantling of Kerb</v>
          </cell>
          <cell r="X3" t="str">
            <v>RCC covered Drain (1.5m width)</v>
          </cell>
          <cell r="Y3" t="str">
            <v>RCC covered Drain (2.5m width)</v>
          </cell>
          <cell r="Z3" t="str">
            <v>Toe drain</v>
          </cell>
          <cell r="AA3" t="str">
            <v>Railing</v>
          </cell>
          <cell r="AB3" t="str">
            <v>W Beam Crash Barrier</v>
          </cell>
          <cell r="AC3" t="str">
            <v>RCC Open drain</v>
          </cell>
        </row>
        <row r="5">
          <cell r="A5">
            <v>609</v>
          </cell>
          <cell r="B5">
            <v>610.20000000000005</v>
          </cell>
          <cell r="C5">
            <v>1200.0000000000455</v>
          </cell>
          <cell r="E5">
            <v>3.35</v>
          </cell>
          <cell r="F5">
            <v>1196.6500000000456</v>
          </cell>
          <cell r="G5" t="str">
            <v>I</v>
          </cell>
        </row>
        <row r="6">
          <cell r="A6">
            <v>610.20000000000005</v>
          </cell>
          <cell r="B6">
            <v>612</v>
          </cell>
          <cell r="C6">
            <v>1799.9999999999545</v>
          </cell>
          <cell r="E6">
            <v>12.4</v>
          </cell>
          <cell r="F6">
            <v>1787.5999999999544</v>
          </cell>
          <cell r="G6" t="str">
            <v>II</v>
          </cell>
        </row>
        <row r="7">
          <cell r="A7">
            <v>612</v>
          </cell>
          <cell r="B7">
            <v>613.20000000000005</v>
          </cell>
          <cell r="C7">
            <v>1200.0000000000455</v>
          </cell>
          <cell r="E7">
            <v>3.6</v>
          </cell>
          <cell r="F7">
            <v>1196.4000000000456</v>
          </cell>
          <cell r="G7" t="str">
            <v>I</v>
          </cell>
        </row>
        <row r="8">
          <cell r="A8">
            <v>613.20000000000005</v>
          </cell>
          <cell r="B8">
            <v>614.1</v>
          </cell>
          <cell r="C8">
            <v>899.99999999997726</v>
          </cell>
          <cell r="E8">
            <v>0</v>
          </cell>
          <cell r="F8">
            <v>899.99999999997726</v>
          </cell>
          <cell r="G8" t="str">
            <v>IV</v>
          </cell>
        </row>
        <row r="9">
          <cell r="A9">
            <v>614.1</v>
          </cell>
          <cell r="B9">
            <v>614.9</v>
          </cell>
          <cell r="C9">
            <v>799.99999999995453</v>
          </cell>
          <cell r="E9">
            <v>0</v>
          </cell>
          <cell r="F9">
            <v>799.99999999995453</v>
          </cell>
          <cell r="G9" t="str">
            <v>I</v>
          </cell>
        </row>
        <row r="10">
          <cell r="A10">
            <v>614.9</v>
          </cell>
          <cell r="B10">
            <v>615.95000000000005</v>
          </cell>
          <cell r="C10">
            <v>1050.0000000000682</v>
          </cell>
          <cell r="E10">
            <v>2.35</v>
          </cell>
          <cell r="F10">
            <v>1047.6500000000683</v>
          </cell>
          <cell r="G10" t="str">
            <v>IV</v>
          </cell>
        </row>
        <row r="11">
          <cell r="A11">
            <v>615.95000000000005</v>
          </cell>
          <cell r="B11">
            <v>617</v>
          </cell>
          <cell r="C11">
            <v>1049.9999999999545</v>
          </cell>
          <cell r="D11">
            <v>450</v>
          </cell>
          <cell r="E11">
            <v>0</v>
          </cell>
          <cell r="F11">
            <v>599.99999999995453</v>
          </cell>
          <cell r="G11" t="str">
            <v>I</v>
          </cell>
        </row>
        <row r="12">
          <cell r="A12">
            <v>617</v>
          </cell>
          <cell r="B12">
            <v>618.20000000000005</v>
          </cell>
          <cell r="C12">
            <v>1200.0000000000455</v>
          </cell>
          <cell r="D12">
            <v>500</v>
          </cell>
          <cell r="E12">
            <v>15.9</v>
          </cell>
          <cell r="F12">
            <v>684.1000000000455</v>
          </cell>
          <cell r="G12" t="str">
            <v>II</v>
          </cell>
        </row>
        <row r="13">
          <cell r="A13">
            <v>618.20000000000005</v>
          </cell>
          <cell r="B13">
            <v>630.79999999999995</v>
          </cell>
          <cell r="C13">
            <v>12599.999999999909</v>
          </cell>
          <cell r="E13">
            <v>189.98</v>
          </cell>
          <cell r="F13">
            <v>12410.019999999909</v>
          </cell>
          <cell r="G13" t="str">
            <v>I</v>
          </cell>
        </row>
        <row r="14">
          <cell r="A14">
            <v>630.79999999999995</v>
          </cell>
          <cell r="B14">
            <v>632.4</v>
          </cell>
          <cell r="C14">
            <v>1600.0000000000227</v>
          </cell>
          <cell r="E14">
            <v>9.8000000000000007</v>
          </cell>
          <cell r="F14">
            <v>1590.2000000000228</v>
          </cell>
          <cell r="G14" t="str">
            <v>IV</v>
          </cell>
        </row>
        <row r="15">
          <cell r="A15">
            <v>632.4</v>
          </cell>
          <cell r="B15">
            <v>635.5</v>
          </cell>
          <cell r="C15">
            <v>3100.0000000000227</v>
          </cell>
          <cell r="E15">
            <v>5.3</v>
          </cell>
          <cell r="F15">
            <v>3094.7000000000226</v>
          </cell>
          <cell r="G15" t="str">
            <v>I</v>
          </cell>
        </row>
        <row r="16">
          <cell r="A16">
            <v>635.5</v>
          </cell>
          <cell r="B16">
            <v>636</v>
          </cell>
          <cell r="C16">
            <v>500</v>
          </cell>
          <cell r="E16">
            <v>0</v>
          </cell>
          <cell r="F16">
            <v>500</v>
          </cell>
          <cell r="G16" t="str">
            <v>III</v>
          </cell>
        </row>
        <row r="17">
          <cell r="A17">
            <v>636</v>
          </cell>
          <cell r="B17">
            <v>640.9</v>
          </cell>
          <cell r="C17">
            <v>4899.9999999999773</v>
          </cell>
          <cell r="E17">
            <v>5.3</v>
          </cell>
          <cell r="F17">
            <v>4894.6999999999771</v>
          </cell>
          <cell r="G17" t="str">
            <v>I</v>
          </cell>
        </row>
        <row r="18">
          <cell r="A18">
            <v>640.9</v>
          </cell>
          <cell r="B18">
            <v>641.5</v>
          </cell>
          <cell r="C18">
            <v>600.00000000002274</v>
          </cell>
          <cell r="E18">
            <v>0</v>
          </cell>
          <cell r="F18">
            <v>600.00000000002274</v>
          </cell>
          <cell r="G18" t="str">
            <v>III</v>
          </cell>
        </row>
        <row r="19">
          <cell r="A19">
            <v>641.5</v>
          </cell>
          <cell r="B19">
            <v>650.6</v>
          </cell>
          <cell r="C19">
            <v>9100.0000000000218</v>
          </cell>
          <cell r="E19">
            <v>177.4</v>
          </cell>
          <cell r="F19">
            <v>8922.6000000000222</v>
          </cell>
          <cell r="G19" t="str">
            <v>I</v>
          </cell>
        </row>
        <row r="20">
          <cell r="A20">
            <v>650.6</v>
          </cell>
          <cell r="B20">
            <v>651.6</v>
          </cell>
          <cell r="C20">
            <v>1000</v>
          </cell>
          <cell r="E20">
            <v>0</v>
          </cell>
          <cell r="F20">
            <v>1000</v>
          </cell>
          <cell r="G20" t="str">
            <v>III</v>
          </cell>
        </row>
        <row r="21">
          <cell r="A21">
            <v>651.6</v>
          </cell>
          <cell r="B21">
            <v>652.20000000000005</v>
          </cell>
          <cell r="C21">
            <v>600.00000000002274</v>
          </cell>
          <cell r="E21">
            <v>0</v>
          </cell>
          <cell r="F21">
            <v>600.00000000002274</v>
          </cell>
          <cell r="G21" t="str">
            <v>I</v>
          </cell>
        </row>
        <row r="22">
          <cell r="A22">
            <v>652.20000000000005</v>
          </cell>
          <cell r="B22">
            <v>652.9</v>
          </cell>
          <cell r="C22">
            <v>699.99999999993179</v>
          </cell>
          <cell r="E22">
            <v>0</v>
          </cell>
          <cell r="F22">
            <v>699.99999999993179</v>
          </cell>
          <cell r="G22" t="str">
            <v>III</v>
          </cell>
        </row>
        <row r="23">
          <cell r="A23">
            <v>652.9</v>
          </cell>
          <cell r="B23">
            <v>659.95</v>
          </cell>
          <cell r="C23">
            <v>7050.0000000000682</v>
          </cell>
          <cell r="D23">
            <v>450</v>
          </cell>
          <cell r="E23">
            <v>395.9</v>
          </cell>
          <cell r="F23">
            <v>6204.1000000000686</v>
          </cell>
          <cell r="G23" t="str">
            <v>I</v>
          </cell>
        </row>
        <row r="24">
          <cell r="A24">
            <v>659.95</v>
          </cell>
          <cell r="B24">
            <v>661.4</v>
          </cell>
          <cell r="C24">
            <v>1449.9999999999318</v>
          </cell>
          <cell r="D24">
            <v>500</v>
          </cell>
          <cell r="E24">
            <v>3</v>
          </cell>
          <cell r="F24">
            <v>946.99999999993179</v>
          </cell>
          <cell r="G24" t="str">
            <v>III</v>
          </cell>
        </row>
        <row r="25">
          <cell r="A25">
            <v>661.4</v>
          </cell>
          <cell r="B25">
            <v>675.4</v>
          </cell>
          <cell r="C25">
            <v>14000</v>
          </cell>
          <cell r="D25">
            <v>600</v>
          </cell>
          <cell r="E25">
            <v>396.35</v>
          </cell>
          <cell r="F25">
            <v>13003.65</v>
          </cell>
          <cell r="G25" t="str">
            <v>I</v>
          </cell>
        </row>
        <row r="26">
          <cell r="A26">
            <v>675.4</v>
          </cell>
          <cell r="B26">
            <v>679</v>
          </cell>
          <cell r="C26">
            <v>3600.0000000000227</v>
          </cell>
          <cell r="D26">
            <v>500</v>
          </cell>
          <cell r="E26">
            <v>15</v>
          </cell>
          <cell r="F26">
            <v>3085.0000000000227</v>
          </cell>
          <cell r="G26" t="str">
            <v>III</v>
          </cell>
        </row>
        <row r="27">
          <cell r="A27">
            <v>679</v>
          </cell>
          <cell r="B27">
            <v>682.98</v>
          </cell>
          <cell r="C27">
            <v>3980.0000000000182</v>
          </cell>
          <cell r="D27">
            <v>300</v>
          </cell>
          <cell r="E27">
            <v>25</v>
          </cell>
          <cell r="F27">
            <v>3655.0000000000182</v>
          </cell>
          <cell r="G27" t="str">
            <v>I</v>
          </cell>
        </row>
        <row r="29">
          <cell r="A29" t="str">
            <v>DBM Over lay</v>
          </cell>
        </row>
        <row r="30">
          <cell r="C30">
            <v>73980.000000000015</v>
          </cell>
          <cell r="D30">
            <v>3300</v>
          </cell>
          <cell r="E30">
            <v>1260.6300000000001</v>
          </cell>
          <cell r="F30">
            <v>69419.370000000024</v>
          </cell>
        </row>
        <row r="32">
          <cell r="G32" t="str">
            <v>Length of Project Road</v>
          </cell>
        </row>
        <row r="35">
          <cell r="G35" t="str">
            <v>DBM</v>
          </cell>
        </row>
        <row r="36">
          <cell r="D36" t="str">
            <v>Type 1</v>
          </cell>
          <cell r="E36">
            <v>72550.000000000058</v>
          </cell>
          <cell r="F36">
            <v>69033.539999999994</v>
          </cell>
          <cell r="G36">
            <v>68205.137520000004</v>
          </cell>
        </row>
        <row r="37">
          <cell r="D37" t="str">
            <v>Type 2</v>
          </cell>
          <cell r="E37">
            <v>3000</v>
          </cell>
          <cell r="F37">
            <v>2471.6999999999998</v>
          </cell>
          <cell r="G37">
            <v>2409.9075000000003</v>
          </cell>
        </row>
        <row r="38">
          <cell r="D38" t="str">
            <v>Type 3</v>
          </cell>
          <cell r="E38">
            <v>7849.9999999999091</v>
          </cell>
          <cell r="F38">
            <v>6832</v>
          </cell>
          <cell r="G38">
            <v>6661.2</v>
          </cell>
        </row>
        <row r="39">
          <cell r="D39" t="str">
            <v>Type 4</v>
          </cell>
          <cell r="E39">
            <v>8180.0000000000637</v>
          </cell>
          <cell r="F39">
            <v>7653.04</v>
          </cell>
          <cell r="G39">
            <v>7461.7140000000009</v>
          </cell>
        </row>
        <row r="40">
          <cell r="D40" t="str">
            <v>Type 5</v>
          </cell>
          <cell r="E40">
            <v>3419.9999999999591</v>
          </cell>
          <cell r="F40">
            <v>2853.3</v>
          </cell>
          <cell r="G40">
            <v>0</v>
          </cell>
        </row>
        <row r="41">
          <cell r="D41" t="str">
            <v>Total</v>
          </cell>
          <cell r="E41">
            <v>94999.999999999985</v>
          </cell>
          <cell r="F41">
            <v>88843.579999999987</v>
          </cell>
          <cell r="G41">
            <v>84737.959020000009</v>
          </cell>
        </row>
        <row r="42">
          <cell r="E42">
            <v>21019.999999999971</v>
          </cell>
          <cell r="F42">
            <v>19424.209999999963</v>
          </cell>
          <cell r="G42">
            <v>114025.90439000004</v>
          </cell>
        </row>
        <row r="43">
          <cell r="G43">
            <v>-16318.561609999975</v>
          </cell>
        </row>
      </sheetData>
      <sheetData sheetId="3" refreshError="1"/>
      <sheetData sheetId="4" refreshError="1"/>
      <sheetData sheetId="5" refreshError="1">
        <row r="1">
          <cell r="A1" t="str">
            <v>Abstract of Road works for service Roads</v>
          </cell>
        </row>
        <row r="2">
          <cell r="A2" t="str">
            <v>Chainage</v>
          </cell>
          <cell r="C2" t="str">
            <v>Length</v>
          </cell>
          <cell r="D2" t="str">
            <v>Structure lengths for SR</v>
          </cell>
          <cell r="E2" t="str">
            <v>Final Length for SR</v>
          </cell>
          <cell r="F2" t="str">
            <v>Type</v>
          </cell>
          <cell r="G2" t="str">
            <v>Service Road one side</v>
          </cell>
        </row>
        <row r="3">
          <cell r="A3" t="str">
            <v>From</v>
          </cell>
          <cell r="B3" t="str">
            <v>To</v>
          </cell>
          <cell r="G3" t="str">
            <v>Service road width</v>
          </cell>
          <cell r="H3" t="str">
            <v>BC</v>
          </cell>
          <cell r="I3" t="str">
            <v>DBM</v>
          </cell>
          <cell r="J3" t="str">
            <v>PCC</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v>
          </cell>
          <cell r="U3" t="str">
            <v>Open drain</v>
          </cell>
          <cell r="V3" t="str">
            <v>RCC Drain+Foot path (3.5m)</v>
          </cell>
          <cell r="W3" t="str">
            <v>RCC Drain+Foot path (2.5m)</v>
          </cell>
          <cell r="X3" t="str">
            <v>RCC Drain+Foot path (1.5m)</v>
          </cell>
        </row>
        <row r="4">
          <cell r="A4">
            <v>609</v>
          </cell>
          <cell r="B4">
            <v>610.20000000000005</v>
          </cell>
          <cell r="F4" t="str">
            <v>I</v>
          </cell>
        </row>
        <row r="5">
          <cell r="A5">
            <v>610.20000000000005</v>
          </cell>
          <cell r="B5">
            <v>612</v>
          </cell>
          <cell r="C5">
            <v>1799.9999999999545</v>
          </cell>
          <cell r="D5">
            <v>12.4</v>
          </cell>
          <cell r="E5">
            <v>1787.5999999999544</v>
          </cell>
          <cell r="F5" t="str">
            <v>II</v>
          </cell>
        </row>
        <row r="6">
          <cell r="A6">
            <v>612</v>
          </cell>
          <cell r="B6">
            <v>613.20000000000005</v>
          </cell>
          <cell r="F6" t="str">
            <v>I</v>
          </cell>
        </row>
        <row r="7">
          <cell r="A7">
            <v>613.20000000000005</v>
          </cell>
          <cell r="B7">
            <v>614.1</v>
          </cell>
          <cell r="C7">
            <v>899.99999999997726</v>
          </cell>
          <cell r="D7">
            <v>0</v>
          </cell>
          <cell r="E7">
            <v>899.99999999997726</v>
          </cell>
          <cell r="F7" t="str">
            <v>IV</v>
          </cell>
        </row>
        <row r="8">
          <cell r="A8">
            <v>614.1</v>
          </cell>
          <cell r="B8">
            <v>614.9</v>
          </cell>
          <cell r="F8" t="str">
            <v>I</v>
          </cell>
        </row>
        <row r="9">
          <cell r="A9">
            <v>614.9</v>
          </cell>
          <cell r="B9">
            <v>615.95000000000005</v>
          </cell>
          <cell r="C9">
            <v>1050.0000000000682</v>
          </cell>
          <cell r="D9">
            <v>2.35</v>
          </cell>
          <cell r="E9">
            <v>1047.6500000000683</v>
          </cell>
          <cell r="F9" t="str">
            <v>IV</v>
          </cell>
        </row>
        <row r="10">
          <cell r="A10">
            <v>615.95000000000005</v>
          </cell>
          <cell r="B10">
            <v>617</v>
          </cell>
          <cell r="F10" t="str">
            <v>I</v>
          </cell>
        </row>
        <row r="11">
          <cell r="A11">
            <v>617</v>
          </cell>
          <cell r="B11">
            <v>618.20000000000005</v>
          </cell>
          <cell r="C11">
            <v>1200.0000000000455</v>
          </cell>
          <cell r="D11">
            <v>3.6</v>
          </cell>
          <cell r="E11">
            <v>1196.4000000000456</v>
          </cell>
          <cell r="F11" t="str">
            <v>II</v>
          </cell>
        </row>
        <row r="12">
          <cell r="A12">
            <v>618.20000000000005</v>
          </cell>
          <cell r="B12">
            <v>630.79999999999995</v>
          </cell>
          <cell r="F12" t="str">
            <v>I</v>
          </cell>
        </row>
        <row r="13">
          <cell r="A13">
            <v>630.79999999999995</v>
          </cell>
          <cell r="B13">
            <v>632.4</v>
          </cell>
          <cell r="C13">
            <v>1600.0000000000227</v>
          </cell>
          <cell r="D13">
            <v>9.8000000000000007</v>
          </cell>
          <cell r="E13">
            <v>1590.2000000000228</v>
          </cell>
          <cell r="F13" t="str">
            <v>IV</v>
          </cell>
        </row>
        <row r="14">
          <cell r="A14">
            <v>632.4</v>
          </cell>
          <cell r="B14">
            <v>635.5</v>
          </cell>
          <cell r="F14" t="str">
            <v>I</v>
          </cell>
        </row>
        <row r="15">
          <cell r="A15">
            <v>635.5</v>
          </cell>
          <cell r="B15">
            <v>636</v>
          </cell>
          <cell r="C15">
            <v>500</v>
          </cell>
          <cell r="D15">
            <v>0</v>
          </cell>
          <cell r="E15">
            <v>500</v>
          </cell>
          <cell r="F15" t="str">
            <v>III</v>
          </cell>
        </row>
        <row r="16">
          <cell r="A16">
            <v>636</v>
          </cell>
          <cell r="B16">
            <v>640.9</v>
          </cell>
          <cell r="F16" t="str">
            <v>I</v>
          </cell>
        </row>
        <row r="17">
          <cell r="A17">
            <v>640.9</v>
          </cell>
          <cell r="B17">
            <v>641.5</v>
          </cell>
          <cell r="C17">
            <v>600.00000000002274</v>
          </cell>
          <cell r="D17">
            <v>0</v>
          </cell>
          <cell r="E17">
            <v>600.00000000002274</v>
          </cell>
          <cell r="F17" t="str">
            <v>III</v>
          </cell>
        </row>
        <row r="18">
          <cell r="A18">
            <v>641.5</v>
          </cell>
          <cell r="B18">
            <v>650.6</v>
          </cell>
          <cell r="F18" t="str">
            <v>I</v>
          </cell>
        </row>
        <row r="19">
          <cell r="A19">
            <v>650.6</v>
          </cell>
          <cell r="B19">
            <v>651.6</v>
          </cell>
          <cell r="C19">
            <v>1000</v>
          </cell>
          <cell r="D19">
            <v>0</v>
          </cell>
          <cell r="E19">
            <v>1000</v>
          </cell>
          <cell r="F19" t="str">
            <v>III</v>
          </cell>
        </row>
        <row r="20">
          <cell r="A20">
            <v>651.6</v>
          </cell>
          <cell r="B20">
            <v>652.20000000000005</v>
          </cell>
          <cell r="F20" t="str">
            <v>I</v>
          </cell>
        </row>
        <row r="21">
          <cell r="A21">
            <v>652.20000000000005</v>
          </cell>
          <cell r="B21">
            <v>652.9</v>
          </cell>
          <cell r="C21">
            <v>699.99999999993179</v>
          </cell>
          <cell r="D21">
            <v>0</v>
          </cell>
          <cell r="E21">
            <v>699.99999999993179</v>
          </cell>
          <cell r="F21" t="str">
            <v>III</v>
          </cell>
        </row>
        <row r="22">
          <cell r="A22">
            <v>652.9</v>
          </cell>
          <cell r="B22">
            <v>659.95</v>
          </cell>
          <cell r="F22" t="str">
            <v>I</v>
          </cell>
        </row>
        <row r="23">
          <cell r="A23">
            <v>659.95</v>
          </cell>
          <cell r="B23">
            <v>661.4</v>
          </cell>
          <cell r="C23">
            <v>1449.9999999999318</v>
          </cell>
          <cell r="D23">
            <v>3</v>
          </cell>
          <cell r="E23">
            <v>1446.9999999999318</v>
          </cell>
          <cell r="F23" t="str">
            <v>III</v>
          </cell>
        </row>
        <row r="24">
          <cell r="A24">
            <v>661.4</v>
          </cell>
          <cell r="B24">
            <v>675.4</v>
          </cell>
          <cell r="F24" t="str">
            <v>I</v>
          </cell>
        </row>
        <row r="25">
          <cell r="A25">
            <v>675.4</v>
          </cell>
          <cell r="B25">
            <v>679</v>
          </cell>
          <cell r="C25">
            <v>3600.0000000000227</v>
          </cell>
          <cell r="D25">
            <v>15</v>
          </cell>
          <cell r="E25">
            <v>3585.0000000000227</v>
          </cell>
          <cell r="F25" t="str">
            <v>III</v>
          </cell>
        </row>
        <row r="26">
          <cell r="A26">
            <v>679</v>
          </cell>
          <cell r="B26">
            <v>691</v>
          </cell>
          <cell r="F26" t="str">
            <v>I</v>
          </cell>
        </row>
        <row r="27">
          <cell r="A27">
            <v>691</v>
          </cell>
          <cell r="B27">
            <v>695</v>
          </cell>
          <cell r="C27">
            <v>4000</v>
          </cell>
          <cell r="D27">
            <v>14.81</v>
          </cell>
          <cell r="E27">
            <v>3985.19</v>
          </cell>
          <cell r="F27" t="str">
            <v>IV</v>
          </cell>
        </row>
        <row r="28">
          <cell r="A28">
            <v>695</v>
          </cell>
          <cell r="B28">
            <v>699.95</v>
          </cell>
          <cell r="F28" t="str">
            <v>I</v>
          </cell>
        </row>
        <row r="29">
          <cell r="A29">
            <v>699.95</v>
          </cell>
          <cell r="B29">
            <v>700.58</v>
          </cell>
          <cell r="C29">
            <v>629.99999999999545</v>
          </cell>
          <cell r="D29">
            <v>0</v>
          </cell>
          <cell r="E29">
            <v>629.99999999999545</v>
          </cell>
          <cell r="F29" t="str">
            <v>IV</v>
          </cell>
        </row>
        <row r="30">
          <cell r="A30">
            <v>700.58</v>
          </cell>
          <cell r="B30">
            <v>704</v>
          </cell>
          <cell r="D30">
            <v>43.9</v>
          </cell>
          <cell r="F30" t="str">
            <v>V</v>
          </cell>
        </row>
        <row r="32">
          <cell r="A32" t="str">
            <v>Acceleration, Decceleration lanes</v>
          </cell>
          <cell r="E32">
            <v>3300</v>
          </cell>
          <cell r="F32" t="str">
            <v>7m to 0m</v>
          </cell>
        </row>
        <row r="33">
          <cell r="C33">
            <v>19029.999999999971</v>
          </cell>
          <cell r="D33">
            <v>104.86000000000001</v>
          </cell>
          <cell r="E33">
            <v>18969.039999999968</v>
          </cell>
        </row>
        <row r="36">
          <cell r="F36" t="str">
            <v>Length of Servie Road on BS</v>
          </cell>
        </row>
        <row r="37">
          <cell r="F37" t="str">
            <v>No of service Roads</v>
          </cell>
        </row>
        <row r="55">
          <cell r="A55">
            <v>609</v>
          </cell>
          <cell r="B55">
            <v>610.20000000000005</v>
          </cell>
          <cell r="F55" t="str">
            <v>I</v>
          </cell>
        </row>
        <row r="56">
          <cell r="A56">
            <v>610.20000000000005</v>
          </cell>
          <cell r="B56">
            <v>612</v>
          </cell>
          <cell r="C56">
            <v>1799.9999999999545</v>
          </cell>
          <cell r="D56">
            <v>12.4</v>
          </cell>
          <cell r="E56">
            <v>1787.5999999999544</v>
          </cell>
          <cell r="F56" t="str">
            <v>II</v>
          </cell>
        </row>
        <row r="57">
          <cell r="A57">
            <v>612</v>
          </cell>
          <cell r="B57">
            <v>613.20000000000005</v>
          </cell>
          <cell r="F57" t="str">
            <v>I</v>
          </cell>
        </row>
        <row r="58">
          <cell r="A58">
            <v>613.20000000000005</v>
          </cell>
          <cell r="B58">
            <v>614.04999999999995</v>
          </cell>
          <cell r="C58">
            <v>849.99999999990905</v>
          </cell>
          <cell r="D58">
            <v>0</v>
          </cell>
          <cell r="E58">
            <v>849.99999999990905</v>
          </cell>
          <cell r="F58" t="str">
            <v>IV</v>
          </cell>
        </row>
        <row r="59">
          <cell r="A59">
            <v>614.04999999999995</v>
          </cell>
          <cell r="B59">
            <v>614.1</v>
          </cell>
          <cell r="C59">
            <v>50.000000000068212</v>
          </cell>
          <cell r="D59">
            <v>0</v>
          </cell>
          <cell r="E59">
            <v>50.000000000068212</v>
          </cell>
          <cell r="F59" t="str">
            <v>IV</v>
          </cell>
        </row>
        <row r="60">
          <cell r="A60">
            <v>614.1</v>
          </cell>
          <cell r="B60">
            <v>614.9</v>
          </cell>
          <cell r="F60" t="str">
            <v>I</v>
          </cell>
        </row>
        <row r="61">
          <cell r="A61">
            <v>614.9</v>
          </cell>
          <cell r="B61">
            <v>615.9</v>
          </cell>
          <cell r="C61">
            <v>1000</v>
          </cell>
          <cell r="D61">
            <v>2.35</v>
          </cell>
          <cell r="E61">
            <v>997.65</v>
          </cell>
          <cell r="F61" t="str">
            <v>IV</v>
          </cell>
        </row>
        <row r="62">
          <cell r="A62">
            <v>615.9</v>
          </cell>
          <cell r="B62">
            <v>615.95000000000005</v>
          </cell>
          <cell r="C62">
            <v>50.000000000068212</v>
          </cell>
          <cell r="E62">
            <v>50.000000000068212</v>
          </cell>
          <cell r="F62" t="str">
            <v>IV</v>
          </cell>
        </row>
        <row r="63">
          <cell r="A63">
            <v>615.95000000000005</v>
          </cell>
          <cell r="B63">
            <v>617</v>
          </cell>
          <cell r="F63" t="str">
            <v>I</v>
          </cell>
        </row>
        <row r="64">
          <cell r="A64">
            <v>617</v>
          </cell>
          <cell r="B64">
            <v>618.20000000000005</v>
          </cell>
          <cell r="C64">
            <v>1200.0000000000455</v>
          </cell>
          <cell r="D64">
            <v>3.6</v>
          </cell>
          <cell r="E64">
            <v>1196.4000000000456</v>
          </cell>
          <cell r="F64" t="str">
            <v>II</v>
          </cell>
        </row>
        <row r="65">
          <cell r="A65">
            <v>618.20000000000005</v>
          </cell>
          <cell r="B65">
            <v>630.79999999999995</v>
          </cell>
          <cell r="F65" t="str">
            <v>I</v>
          </cell>
        </row>
        <row r="66">
          <cell r="A66">
            <v>630.79999999999995</v>
          </cell>
          <cell r="B66">
            <v>630.85</v>
          </cell>
          <cell r="C66">
            <v>50.000000000068212</v>
          </cell>
          <cell r="D66">
            <v>9.8000000000000007</v>
          </cell>
          <cell r="E66">
            <v>40.200000000068215</v>
          </cell>
          <cell r="F66" t="str">
            <v>IV</v>
          </cell>
        </row>
        <row r="67">
          <cell r="A67">
            <v>630.85</v>
          </cell>
          <cell r="B67">
            <v>632.4</v>
          </cell>
          <cell r="C67">
            <v>1549.9999999999545</v>
          </cell>
          <cell r="E67">
            <v>1549.9999999999545</v>
          </cell>
          <cell r="F67" t="str">
            <v>IV</v>
          </cell>
        </row>
        <row r="68">
          <cell r="A68">
            <v>632.4</v>
          </cell>
          <cell r="B68">
            <v>635.5</v>
          </cell>
          <cell r="F68" t="str">
            <v>I</v>
          </cell>
        </row>
        <row r="69">
          <cell r="A69">
            <v>635.5</v>
          </cell>
          <cell r="B69">
            <v>636</v>
          </cell>
          <cell r="C69">
            <v>500</v>
          </cell>
          <cell r="D69">
            <v>0</v>
          </cell>
          <cell r="E69">
            <v>500</v>
          </cell>
          <cell r="F69" t="str">
            <v>III</v>
          </cell>
        </row>
        <row r="70">
          <cell r="A70">
            <v>636</v>
          </cell>
          <cell r="B70">
            <v>640.9</v>
          </cell>
          <cell r="F70" t="str">
            <v>I</v>
          </cell>
        </row>
        <row r="71">
          <cell r="A71">
            <v>640.9</v>
          </cell>
          <cell r="B71">
            <v>641.5</v>
          </cell>
          <cell r="C71">
            <v>600.00000000002274</v>
          </cell>
          <cell r="D71">
            <v>0</v>
          </cell>
          <cell r="E71">
            <v>600.00000000002274</v>
          </cell>
          <cell r="F71" t="str">
            <v>III</v>
          </cell>
        </row>
        <row r="72">
          <cell r="A72">
            <v>641.5</v>
          </cell>
          <cell r="B72">
            <v>650.6</v>
          </cell>
          <cell r="F72" t="str">
            <v>I</v>
          </cell>
        </row>
        <row r="73">
          <cell r="A73">
            <v>650.6</v>
          </cell>
          <cell r="B73">
            <v>650.95000000000005</v>
          </cell>
          <cell r="C73">
            <v>350.00000000002274</v>
          </cell>
          <cell r="D73">
            <v>0</v>
          </cell>
          <cell r="E73">
            <v>350.00000000002274</v>
          </cell>
          <cell r="F73" t="str">
            <v>III</v>
          </cell>
        </row>
        <row r="74">
          <cell r="A74">
            <v>650.95000000000005</v>
          </cell>
          <cell r="B74">
            <v>651.38</v>
          </cell>
          <cell r="C74">
            <v>429.99999999994998</v>
          </cell>
          <cell r="D74">
            <v>0</v>
          </cell>
          <cell r="E74">
            <v>429.99999999994998</v>
          </cell>
          <cell r="F74" t="str">
            <v>III</v>
          </cell>
        </row>
        <row r="75">
          <cell r="A75">
            <v>651.38</v>
          </cell>
          <cell r="B75">
            <v>651.54999999999995</v>
          </cell>
          <cell r="C75">
            <v>169.99999999995907</v>
          </cell>
          <cell r="D75">
            <v>0</v>
          </cell>
          <cell r="E75">
            <v>169.99999999995907</v>
          </cell>
          <cell r="F75" t="str">
            <v>III</v>
          </cell>
        </row>
        <row r="76">
          <cell r="A76">
            <v>651.38</v>
          </cell>
          <cell r="B76">
            <v>651.54999999999995</v>
          </cell>
          <cell r="C76">
            <v>169.99999999995907</v>
          </cell>
          <cell r="D76">
            <v>0</v>
          </cell>
          <cell r="E76">
            <v>169.99999999995907</v>
          </cell>
          <cell r="F76" t="str">
            <v>III</v>
          </cell>
        </row>
        <row r="77">
          <cell r="A77">
            <v>651.54999999999995</v>
          </cell>
          <cell r="B77">
            <v>651.6</v>
          </cell>
          <cell r="C77">
            <v>50.000000000068212</v>
          </cell>
          <cell r="D77">
            <v>0</v>
          </cell>
          <cell r="E77">
            <v>50.000000000068212</v>
          </cell>
          <cell r="F77" t="str">
            <v>III</v>
          </cell>
        </row>
        <row r="78">
          <cell r="A78">
            <v>651.6</v>
          </cell>
          <cell r="B78">
            <v>652.20000000000005</v>
          </cell>
          <cell r="F78" t="str">
            <v>I</v>
          </cell>
        </row>
        <row r="79">
          <cell r="A79">
            <v>652.20000000000005</v>
          </cell>
          <cell r="B79">
            <v>652.9</v>
          </cell>
          <cell r="C79">
            <v>699.99999999993179</v>
          </cell>
          <cell r="D79">
            <v>0</v>
          </cell>
          <cell r="E79">
            <v>699.99999999993179</v>
          </cell>
          <cell r="F79" t="str">
            <v>III</v>
          </cell>
        </row>
        <row r="80">
          <cell r="A80">
            <v>652.9</v>
          </cell>
          <cell r="B80">
            <v>659.95</v>
          </cell>
          <cell r="F80" t="str">
            <v>I</v>
          </cell>
        </row>
        <row r="81">
          <cell r="A81">
            <v>659.95</v>
          </cell>
          <cell r="B81">
            <v>660</v>
          </cell>
          <cell r="C81">
            <v>49.999999999954525</v>
          </cell>
          <cell r="E81">
            <v>49.999999999954525</v>
          </cell>
          <cell r="F81" t="str">
            <v>III</v>
          </cell>
        </row>
        <row r="82">
          <cell r="A82">
            <v>660</v>
          </cell>
          <cell r="B82">
            <v>661.35</v>
          </cell>
          <cell r="C82">
            <v>1350.0000000000227</v>
          </cell>
          <cell r="D82">
            <v>3</v>
          </cell>
          <cell r="E82">
            <v>1347.0000000000227</v>
          </cell>
          <cell r="F82" t="str">
            <v>III</v>
          </cell>
        </row>
        <row r="83">
          <cell r="A83">
            <v>661.35</v>
          </cell>
          <cell r="B83">
            <v>661.4</v>
          </cell>
          <cell r="C83">
            <v>49.999999999954525</v>
          </cell>
          <cell r="E83">
            <v>49.999999999954525</v>
          </cell>
          <cell r="F83" t="str">
            <v>III</v>
          </cell>
        </row>
        <row r="84">
          <cell r="A84">
            <v>661.4</v>
          </cell>
          <cell r="B84">
            <v>675.4</v>
          </cell>
          <cell r="F84" t="str">
            <v>I</v>
          </cell>
        </row>
        <row r="85">
          <cell r="A85">
            <v>675.4</v>
          </cell>
          <cell r="B85">
            <v>675.85</v>
          </cell>
          <cell r="C85">
            <v>450.00000000004547</v>
          </cell>
          <cell r="D85">
            <v>15</v>
          </cell>
          <cell r="E85">
            <v>435.00000000004547</v>
          </cell>
          <cell r="F85" t="str">
            <v>III</v>
          </cell>
        </row>
        <row r="86">
          <cell r="A86">
            <v>675.85</v>
          </cell>
          <cell r="B86">
            <v>679</v>
          </cell>
          <cell r="C86">
            <v>3149.9999999999773</v>
          </cell>
          <cell r="E86">
            <v>3149.9999999999773</v>
          </cell>
          <cell r="F86" t="str">
            <v>III</v>
          </cell>
        </row>
        <row r="87">
          <cell r="A87">
            <v>679</v>
          </cell>
          <cell r="B87">
            <v>691</v>
          </cell>
          <cell r="F87" t="str">
            <v>I</v>
          </cell>
        </row>
        <row r="89">
          <cell r="A89" t="str">
            <v>Acceleration, Decceleration lanes</v>
          </cell>
          <cell r="E89">
            <v>3300</v>
          </cell>
          <cell r="F89" t="str">
            <v>7m to 0m</v>
          </cell>
        </row>
        <row r="90">
          <cell r="C90">
            <v>14399.999999999978</v>
          </cell>
          <cell r="D90">
            <v>46.150000000000006</v>
          </cell>
          <cell r="E90">
            <v>14523.84999999994</v>
          </cell>
        </row>
        <row r="93">
          <cell r="B93" t="str">
            <v>Length</v>
          </cell>
          <cell r="C93">
            <v>28799.999999999956</v>
          </cell>
        </row>
        <row r="94">
          <cell r="B94" t="str">
            <v>Nos</v>
          </cell>
          <cell r="C94">
            <v>22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Property Calculator"/>
    </sheetNames>
    <sheetDataSet>
      <sheetData sheetId="0" refreshError="1"/>
      <sheetData sheetId="1" refreshError="1"/>
      <sheetData sheetId="2"/>
      <sheetData sheetId="3"/>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row r="25">
          <cell r="G25" t="str">
            <v>Input Rate</v>
          </cell>
        </row>
        <row r="34">
          <cell r="G34" t="str">
            <v>Input Rate</v>
          </cell>
        </row>
        <row r="49">
          <cell r="G49" t="str">
            <v>Input Rate</v>
          </cell>
        </row>
        <row r="53">
          <cell r="G53" t="str">
            <v>Input Rate</v>
          </cell>
        </row>
      </sheetData>
      <sheetData sheetId="3" refreshError="1">
        <row r="16">
          <cell r="D16" t="str">
            <v>Input Rate</v>
          </cell>
        </row>
        <row r="17">
          <cell r="D17" t="str">
            <v>Input Rate</v>
          </cell>
        </row>
        <row r="19">
          <cell r="D19" t="str">
            <v>Input Rate</v>
          </cell>
        </row>
      </sheetData>
      <sheetData sheetId="4" refreshError="1">
        <row r="146">
          <cell r="D146" t="str">
            <v>Input Rate</v>
          </cell>
        </row>
        <row r="147">
          <cell r="D147" t="str">
            <v>Input Rate</v>
          </cell>
        </row>
        <row r="148">
          <cell r="D148" t="str">
            <v>Input Rate</v>
          </cell>
        </row>
        <row r="149">
          <cell r="D149"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
      <sheetName val="Labour &amp; Plant"/>
      <sheetName val=" Analysis"/>
      <sheetName val="BOQ "/>
      <sheetName val="Sheet1"/>
      <sheetName val="DWR"/>
      <sheetName val="Priced_DWR "/>
      <sheetName val="DWR(Priced)"/>
      <sheetName val=" AnalysisPCC"/>
      <sheetName val=" AnalysisNH"/>
      <sheetName val="Estimates"/>
      <sheetName val="BOQ_M7"/>
      <sheetName val="Steel_Circular"/>
      <sheetName val="Cover sheet"/>
      <sheetName val="LOCAL RATES"/>
      <sheetName val="Data"/>
      <sheetName val="BOQ Distribution"/>
      <sheetName val="water prop."/>
      <sheetName val="beam-reinft-IIInd floor"/>
      <sheetName val="#REF"/>
      <sheetName val="PLAN_FEB97"/>
      <sheetName val="Scurve-details"/>
      <sheetName val="Labour"/>
      <sheetName val="Material"/>
      <sheetName val="Plant &amp;  Machinery"/>
      <sheetName val="basdat-f"/>
      <sheetName val="Box Details"/>
      <sheetName val="Input"/>
      <sheetName val="S2groupcode"/>
      <sheetName val="Index"/>
      <sheetName val="concrete"/>
      <sheetName val="Fill this out first..."/>
      <sheetName val="5"/>
      <sheetName val="Staff Acco."/>
      <sheetName val="S1BOQ"/>
      <sheetName val="Indices"/>
      <sheetName val="Publicbuilding"/>
      <sheetName val="Lead (Final)"/>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Sheet3"/>
      <sheetName val="loadcal"/>
      <sheetName val="REL"/>
      <sheetName val="Abstruct total"/>
      <sheetName val="BOQ"/>
      <sheetName val="Design"/>
      <sheetName val="dlvoid"/>
      <sheetName val="Labour_&amp;_Plant"/>
      <sheetName val="Material_"/>
      <sheetName val="_Analysis"/>
      <sheetName val="BOQ_"/>
      <sheetName val="Priced_DWR_"/>
      <sheetName val="_AnalysisPCC"/>
      <sheetName val="_AnalysisNH"/>
      <sheetName val="Cover_sheet"/>
      <sheetName val="LOCAL_RATES"/>
      <sheetName val="BOQ_Distribution"/>
      <sheetName val="water_prop_"/>
      <sheetName val="beam-reinft-IIInd_floor"/>
      <sheetName val="Plant_&amp;__Machinery"/>
      <sheetName val="Box_Details"/>
      <sheetName val="Fill_this_out_first___"/>
      <sheetName val="Staff_Acco_"/>
      <sheetName val="Lead_(Final)"/>
      <sheetName val="steam table"/>
      <sheetName val="Debit_Transit"/>
      <sheetName val="ABSTRACT"/>
      <sheetName val="FORM7"/>
      <sheetName val="doq-10"/>
      <sheetName val="Abt Foundation "/>
      <sheetName val="pier Foundation"/>
      <sheetName val="Input_data"/>
      <sheetName val="Longitudinal"/>
      <sheetName val="foundation"/>
      <sheetName val="07"/>
      <sheetName val="stone"/>
      <sheetName val="AOC"/>
      <sheetName val="PS1"/>
      <sheetName val="proctor"/>
      <sheetName val="PROG_DATA"/>
      <sheetName val="BHANDUP"/>
      <sheetName val="BOQ_M7.xls"/>
      <sheetName val="\\Moss3\d\WINDOWS\DESKTOP\All_N"/>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CrRajWMM"/>
      <sheetName val="Sheet4"/>
      <sheetName val="Timesheet"/>
      <sheetName val="doq7"/>
      <sheetName val="Wayside amenities"/>
      <sheetName val="doq-1"/>
      <sheetName val="doq 2"/>
      <sheetName val="doq-9"/>
      <sheetName val="dBase"/>
      <sheetName val="TCS"/>
      <sheetName val="doq-10 (Traffic)"/>
      <sheetName val="doq-11(Miscellaneous)"/>
      <sheetName val="maing1"/>
      <sheetName val="HP(9.200)"/>
      <sheetName val="EJ Pier"/>
      <sheetName val="section"/>
      <sheetName val="Expanded OD"/>
      <sheetName val="P&amp;L01-02GR"/>
      <sheetName val="Exist"/>
      <sheetName val="LEFT"/>
      <sheetName val="RIGHT"/>
      <sheetName val="old boq"/>
      <sheetName val="SITE DATA"/>
      <sheetName val="Bar Budget"/>
      <sheetName val="Final Qty"/>
      <sheetName val="Machine HC - 19.08 "/>
      <sheetName val="PNM Justi"/>
      <sheetName val="Bar"/>
      <sheetName val="Analysed rate"/>
      <sheetName val="Shutter"/>
      <sheetName val="BOQ Backup"/>
      <sheetName val="ANALYSIS"/>
      <sheetName val="S4"/>
      <sheetName val="Backup"/>
      <sheetName val="Customers"/>
      <sheetName val="scurve(2)"/>
      <sheetName val="misc"/>
      <sheetName val="__Moss3_d_WINDOWS_DESKTOP_All_N"/>
      <sheetName val="f65.85"/>
      <sheetName val="DATA-DPR"/>
      <sheetName val="Office Instal"/>
      <sheetName val="TCS Proposed"/>
      <sheetName val="TCS_Schedule"/>
      <sheetName val="BID"/>
      <sheetName val="op"/>
      <sheetName val="Boiler&amp;TG"/>
      <sheetName val="MRATES"/>
      <sheetName val="UGPIPING"/>
      <sheetName val="Assmpns"/>
      <sheetName val="ETC Plant Cost"/>
      <sheetName val="Bituminous"/>
      <sheetName val="BP"/>
      <sheetName val="01"/>
      <sheetName val="Cul_detail"/>
      <sheetName val="Intro"/>
      <sheetName val="fco"/>
      <sheetName val="ecc_res"/>
      <sheetName val="NLD - Assum"/>
      <sheetName val="Capex-fixed"/>
      <sheetName val="labour &amp; Centering"/>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Machinery"/>
      <sheetName val="Abutment "/>
      <sheetName val="GR"/>
      <sheetName val="summery"/>
      <sheetName val="Anl"/>
      <sheetName val="Sweeper Machine"/>
      <sheetName val="horizontal"/>
      <sheetName val="Design_abf"/>
      <sheetName val="Master"/>
      <sheetName val="New Construction"/>
      <sheetName val="Qty SR"/>
      <sheetName val="RATE COMPILATION"/>
      <sheetName val="Debit_RMC"/>
      <sheetName val="Steel"/>
      <sheetName val="(31)"/>
      <sheetName val="Improvements"/>
      <sheetName val="NAME"/>
      <sheetName val="RMC_Debit_Panjar_MB"/>
      <sheetName val="RMC_Debit"/>
      <sheetName val="2.2"/>
      <sheetName val="Details_RMC"/>
      <sheetName val="Debit_Pump"/>
      <sheetName val="Details_Transit"/>
      <sheetName val="102-25.01.17"/>
      <sheetName val="Trial Balance - MARCH 2006"/>
      <sheetName val="Intaccrual"/>
      <sheetName val="Cal"/>
      <sheetName val="Voucher"/>
      <sheetName val="Contractor &amp; Material Price"/>
      <sheetName val="BillForm"/>
      <sheetName val="EqpPerf"/>
      <sheetName val="Sheet1-14"/>
      <sheetName val="Sheet2-76"/>
      <sheetName val="Existing"/>
      <sheetName val="proposed"/>
      <sheetName val="SPT vs PHI"/>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BOQ_M7.xls]__Moss3_d_WINDOWS_2"/>
      <sheetName val="BOQ (2)"/>
      <sheetName val="sorna-lanjera"/>
      <sheetName val="Rates Basic"/>
      <sheetName val="02"/>
      <sheetName val="P3LATE sum"/>
      <sheetName val="Manpower"/>
      <sheetName val="LTG-STG"/>
      <sheetName val="Z1_DATA"/>
      <sheetName val="MHNO_LEV"/>
      <sheetName val="Road work"/>
      <sheetName val="MPR_PA_1"/>
      <sheetName val="tables"/>
      <sheetName val="Design(600)"/>
      <sheetName val="Road Qty pw 1"/>
      <sheetName val="concise prog"/>
      <sheetName val="sc-mar2000"/>
      <sheetName val="sc-sepVdec99"/>
      <sheetName val="SC revtrgt"/>
      <sheetName val="BOQ_M7_xls"/>
      <sheetName val="Wayside_amenities"/>
      <sheetName val="doq_2"/>
      <sheetName val="doq-10_(Traffic)"/>
      <sheetName val="HP(9_200)"/>
      <sheetName val="EJ_Pier"/>
      <sheetName val="Expanded_OD"/>
      <sheetName val="old_boq"/>
      <sheetName val="SITE_DATA"/>
      <sheetName val="Bar_Budget"/>
      <sheetName val="Final_Qty"/>
      <sheetName val="Machine_HC_-_19_08_"/>
      <sheetName val="PNM_Justi"/>
      <sheetName val="Analysed_rate"/>
      <sheetName val="BOQ_Backup"/>
      <sheetName val="f65_85"/>
      <sheetName val="Office_Instal"/>
      <sheetName val="labour_&amp;_Centering"/>
      <sheetName val="ETC_Plant_Cost"/>
      <sheetName val="Contractor_&amp;_Material_Price"/>
      <sheetName val="Road_work"/>
      <sheetName val="NLD_-_Assum"/>
      <sheetName val="SC_revtrgt"/>
      <sheetName val="TCS_Proposed"/>
      <sheetName val="R1-A3 Prime coat"/>
      <sheetName val="ep"/>
      <sheetName val="A3"/>
      <sheetName val="COST"/>
      <sheetName val="sch. data"/>
      <sheetName val="FRL-OGL"/>
      <sheetName val="ANNEXURE-A"/>
      <sheetName val="Supply_RMC"/>
      <sheetName val="AOC-8"/>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BOQ_M7_xls1"/>
      <sheetName val="f65_851"/>
      <sheetName val="BOQ-Part1"/>
      <sheetName val="Unit Rate"/>
      <sheetName val="COST-MTRS"/>
      <sheetName val="COMPANY"/>
      <sheetName val="LOCAL_RATES3"/>
      <sheetName val="Cover_sheet3"/>
      <sheetName val="BOQ_Distribution3"/>
      <sheetName val="water_prop_3"/>
      <sheetName val="beam-reinft-IIInd_floor3"/>
      <sheetName val="Plant_&amp;__Machinery3"/>
      <sheetName val="Box_Details3"/>
      <sheetName val="Fill_this_out_first___3"/>
      <sheetName val="Staff_Acco_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Lead_(Final)3"/>
      <sheetName val="Abstruct_total2"/>
      <sheetName val="BOQ_M7_xls2"/>
      <sheetName val="steam_table2"/>
      <sheetName val="f65_852"/>
      <sheetName val="Abt_Foundation_1"/>
      <sheetName val="pier_Foundation1"/>
      <sheetName val="HP(9_200)1"/>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Abt_Foundation_2"/>
      <sheetName val="pier_Foundation2"/>
      <sheetName val="HP(9_200)2"/>
      <sheetName val="Base"/>
      <sheetName val="A"/>
      <sheetName val="FORM-W3"/>
      <sheetName val="Config"/>
      <sheetName val="Break Dw"/>
      <sheetName val="Embk top (2)"/>
      <sheetName val="WORKINGS"/>
      <sheetName val="Drain-2"/>
      <sheetName val="Analy"/>
      <sheetName val="CVT"/>
      <sheetName val="1-12"/>
      <sheetName val="Database"/>
      <sheetName val="SCHEDULE"/>
      <sheetName val="schedule nos"/>
      <sheetName val="AOR"/>
      <sheetName val="no."/>
      <sheetName val="DETAILED  BOQ"/>
      <sheetName val="STRUCTURE"/>
      <sheetName val="Status of completion"/>
      <sheetName val="Materials "/>
      <sheetName val="SALIENT"/>
      <sheetName val="Dayworks Bill"/>
      <sheetName val="Bills of Quantities"/>
      <sheetName val="EW SR"/>
      <sheetName val="3.12(D)Er"/>
      <sheetName val="CD data"/>
      <sheetName val="Road_Qty_pw_1"/>
      <sheetName val="concise_prog"/>
      <sheetName val="Road_Qty_pw_11"/>
      <sheetName val="concise_prog1"/>
      <sheetName val="Road_Qty_pw_12"/>
      <sheetName val="concise_prog2"/>
      <sheetName val="Portal (Double lacing)"/>
      <sheetName val="Contract Price"/>
      <sheetName val="1.검토서"/>
      <sheetName val="Capex"/>
      <sheetName val="BOQ_MNB_Box"/>
      <sheetName val="P&amp;L"/>
      <sheetName val="FT-05-02IsoBOM"/>
      <sheetName val="Sheet7"/>
      <sheetName val="sor"/>
      <sheetName val="section 3_dpr"/>
      <sheetName val="COS SR MNB 823.655 LHS"/>
      <sheetName val="[BOQ_M7.xls]__Moss3_d_WINDOWS_3"/>
      <sheetName val="[BOQ_M7.xls]__Moss3_d_WINDOWS_4"/>
      <sheetName val="Section_by_layers_ol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Abt_Foundation_3"/>
      <sheetName val="pier_Foundation3"/>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abour_&amp;_Plant8"/>
      <sheetName val="Material_8"/>
      <sheetName val="_Analysis8"/>
      <sheetName val="BOQ_8"/>
      <sheetName val="Priced_DWR_8"/>
      <sheetName val="_AnalysisPCC8"/>
      <sheetName val="_AnalysisNH8"/>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abour_&amp;_Plant9"/>
      <sheetName val="Material_9"/>
      <sheetName val="_Analysis9"/>
      <sheetName val="BOQ_9"/>
      <sheetName val="Priced_DWR_9"/>
      <sheetName val="_AnalysisPCC9"/>
      <sheetName val="_AnalysisNH9"/>
      <sheetName val="LOCAL_RATES9"/>
      <sheetName val="Cover_sheet9"/>
      <sheetName val="BOQ_Distribution9"/>
      <sheetName val="water_prop_9"/>
      <sheetName val="beam-reinft-IIInd_floor9"/>
      <sheetName val="Plant_&amp;__Machinery9"/>
      <sheetName val="Box_Details9"/>
      <sheetName val="[BOQ_M7.xls][BOQ_M7.xls][BOQ_M7"/>
      <sheetName val="[BOQ_M7.xls][BOQ_M7.xls]_BOQ__2"/>
      <sheetName val="[BOQ_M7.xls][BOQ_M7.xls]__Mos_2"/>
      <sheetName val="[BOQ_M7.xls][BOQ_M7.xls]\\Moss3"/>
      <sheetName val="[BOQ_M7.xls]\\Moss3\d\WINDOWS\D"/>
      <sheetName val="Fill_this_out_first___9"/>
      <sheetName val="Staff_Acco_9"/>
      <sheetName val="Culverts"/>
      <sheetName val="Ch.-5 Culverts"/>
      <sheetName val="Labour rates"/>
      <sheetName val="Basicrates"/>
      <sheetName val="Stability"/>
      <sheetName val="_BOQ_M7.xls___Moss3_d_WINDOWS_2"/>
      <sheetName val="_BOQ_M7.xls___Moss3_d_WINDOWS_3"/>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abour_&amp;_Plant10"/>
      <sheetName val="Material_10"/>
      <sheetName val="_Analysis10"/>
      <sheetName val="BOQ_10"/>
      <sheetName val="Priced_DWR_10"/>
      <sheetName val="_AnalysisPCC10"/>
      <sheetName val="_AnalysisNH10"/>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labour_&amp;_Centering1"/>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labour_&amp;_Centering2"/>
      <sheetName val="Portal_(Double_lacing)2"/>
      <sheetName val="00.갑"/>
      <sheetName val="Abutment_"/>
      <sheetName val="Sweeper_Machine"/>
      <sheetName val="New_Construction"/>
      <sheetName val="Qty_SR"/>
      <sheetName val="RATE_COMPILATION"/>
      <sheetName val="2_2"/>
      <sheetName val="102-25_01_17"/>
      <sheetName val="doq-10_(Traffic)1"/>
      <sheetName val="Wayside_amenities1"/>
      <sheetName val="doq_21"/>
      <sheetName val="EJ_Pier1"/>
      <sheetName val="Abutment_1"/>
      <sheetName val="Sweeper_Machine1"/>
      <sheetName val="old_boq1"/>
      <sheetName val="SITE_DATA1"/>
      <sheetName val="Bar_Budget1"/>
      <sheetName val="Final_Qty1"/>
      <sheetName val="Machine_HC_-_19_08_1"/>
      <sheetName val="PNM_Justi1"/>
      <sheetName val="Analysed_rate1"/>
      <sheetName val="BOQ_Backup1"/>
      <sheetName val="ETC_Plant_Cost1"/>
      <sheetName val="Expanded_OD1"/>
      <sheetName val="New_Construction1"/>
      <sheetName val="Qty_SR1"/>
      <sheetName val="RATE_COMPILATION1"/>
      <sheetName val="2_21"/>
      <sheetName val="102-25_01_171"/>
      <sheetName val="NLD_-_Assum1"/>
      <sheetName val="doq-10_(Traffic)2"/>
      <sheetName val="Wayside_amenities2"/>
      <sheetName val="doq_22"/>
      <sheetName val="EJ_Pier2"/>
      <sheetName val="Abutment_2"/>
      <sheetName val="Sweeper_Machine2"/>
      <sheetName val="old_boq2"/>
      <sheetName val="SITE_DATA2"/>
      <sheetName val="Bar_Budget2"/>
      <sheetName val="Final_Qty2"/>
      <sheetName val="Machine_HC_-_19_08_2"/>
      <sheetName val="PNM_Justi2"/>
      <sheetName val="Analysed_rate2"/>
      <sheetName val="BOQ_Backup2"/>
      <sheetName val="ETC_Plant_Cost2"/>
      <sheetName val="Expanded_OD2"/>
      <sheetName val="New_Construction2"/>
      <sheetName val="Qty_SR2"/>
      <sheetName val="RATE_COMPILATION2"/>
      <sheetName val="2_22"/>
      <sheetName val="102-25_01_172"/>
      <sheetName val="NLD_-_Assum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_xls]__Moss3_d_WINDOWS_2"/>
      <sheetName val="[BOQ_M7.xls][BOQ_M7.xls]__Mos_3"/>
      <sheetName val="[BOQ_M7.xls][BOQ_M7.xls]_BOQ__3"/>
      <sheetName val="Contractor_&amp;_Material_Price1"/>
      <sheetName val="Road_work1"/>
      <sheetName val="Contractor_&amp;_Material_Price2"/>
      <sheetName val="Road_work2"/>
      <sheetName val="DATA SHEET"/>
      <sheetName val="2.08 Alt (38 STR)"/>
      <sheetName val="GSB LHS Recon"/>
      <sheetName val="7.02b (R3)"/>
      <sheetName val="SCURVE"/>
      <sheetName val="Data Entry Sheet_Old"/>
      <sheetName val="Landslide-(124.040-124.110)"/>
      <sheetName val="basi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R1-A3_Prime_coat"/>
      <sheetName val="R1-A3_Prime_coat2"/>
      <sheetName val="Office_Instal2"/>
      <sheetName val="TCS_Proposed2"/>
      <sheetName val="[BOQ_M7_xls]__Moss3_d_WINDOWS_3"/>
      <sheetName val="R1-A3_Prime_coat1"/>
      <sheetName val="Office_Instal1"/>
      <sheetName val="TCS_Proposed1"/>
      <sheetName val="[BOQ_M7_xls]__Moss3_d_WINDOWS_1"/>
      <sheetName val="[BOQ_M7.xls]__Moss3_d_WINDOWS_5"/>
      <sheetName val="[BOQ_M7.xls]__Moss3_d_WINDOWS_6"/>
      <sheetName val="[BOQ_M7.xls]__Moss3_d_WINDOWS_7"/>
      <sheetName val="Rate"/>
      <sheetName val="ave.wtd.rates"/>
      <sheetName val="Site clearance"/>
      <sheetName val="Earthwork"/>
      <sheetName val="Subase"/>
      <sheetName val="Trial_Balance_-_MARCH_2006"/>
      <sheetName val="BOQ_(2)"/>
      <sheetName val="SPT_vs_PHI"/>
      <sheetName val="Unit_Rate"/>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egal"/>
      <sheetName val="well"/>
      <sheetName val="E1"/>
      <sheetName val="D"/>
      <sheetName val="_BOQ_M7.xls___Moss3_d_WINDOWS_4"/>
      <sheetName val="Plant _  Machinery"/>
      <sheetName val="Names"/>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Equipment"/>
      <sheetName val="Rate An"/>
      <sheetName val="기계경비(시간당)"/>
      <sheetName val="03"/>
      <sheetName val="Break_Dw"/>
      <sheetName val="DATA_SHEET"/>
      <sheetName val="2_08_Alt_(38_STR)"/>
      <sheetName val="GSB_LHS_Recon"/>
      <sheetName val="7_02b_(R3)"/>
      <sheetName val="no_"/>
      <sheetName val="BOQ_DIS"/>
      <sheetName val="5_NOT_REQUIRED"/>
      <sheetName val="sum. loads"/>
      <sheetName val="Cost of O &amp; O"/>
      <sheetName val="(Do not delete)"/>
      <sheetName val="E &amp; R"/>
      <sheetName val="RES-PLANNING"/>
      <sheetName val="radar"/>
      <sheetName val="UG"/>
      <sheetName val="BLK2"/>
      <sheetName val="BLK3"/>
      <sheetName val="Macro1"/>
      <sheetName val="mix design"/>
      <sheetName val="St.-Con(0-17)"/>
      <sheetName val="St.-Con.(17-34)"/>
      <sheetName val="DATA-DEP.(13-17)"/>
      <sheetName val="DATA-KBPL(17-25)"/>
      <sheetName val="DATA-GCC(25-34.7)"/>
      <sheetName val="anal"/>
      <sheetName val="Analysis-NH-Roads"/>
      <sheetName val="5_01 H_P Culvert"/>
      <sheetName val="5_01 box culvert"/>
      <sheetName val="Factors"/>
      <sheetName val="EJ_Pier4"/>
      <sheetName val="Abutment_4"/>
      <sheetName val="Sweeper_Machine4"/>
      <sheetName val="ETC_Plant_Cost4"/>
      <sheetName val="New_Construction4"/>
      <sheetName val="Qty_SR4"/>
      <sheetName val="RATE_COMPILATION4"/>
      <sheetName val="2_24"/>
      <sheetName val="102-25_01_174"/>
      <sheetName val="NLD_-_Assum4"/>
      <sheetName val="Portal_(Double_lacing)4"/>
      <sheetName val="HOC"/>
      <sheetName val="C &amp; G RHS"/>
      <sheetName val="TOTAL NS"/>
      <sheetName val="Drop Down List"/>
      <sheetName val="Lot 2A"/>
      <sheetName val="Lot 2B"/>
      <sheetName val="PlazaElec"/>
      <sheetName val="자압"/>
      <sheetName val="galfareqp"/>
      <sheetName val="Basement Budget"/>
      <sheetName val="basic"/>
      <sheetName val="General Abstract of cost "/>
      <sheetName val=""/>
      <sheetName val="INTSHEET"/>
      <sheetName val="INTSHEET3"/>
      <sheetName val="Diesel Analysis"/>
      <sheetName val="CROSS ROAD PIPE CULVERT"/>
      <sheetName val="Lead chart"/>
      <sheetName val="_BOQ_M7.xls___Moss3_d_WINDOWS_D"/>
      <sheetName val="_BOQ_M7.xls__BOQ_M7.xls___Moss3"/>
      <sheetName val="[BOQ_M7.xls]__Moss3_d_WINDOWS_8"/>
      <sheetName val="[BOQ_M7.xls][BOQ_M7.xls]_BOQ__4"/>
      <sheetName val="[BOQ_M7.xls][BOQ_M7.xls]__Mos_4"/>
      <sheetName val="[BOQ_M7.xls]__Moss3_d_WINDOWS_9"/>
      <sheetName val="[BOQ_M7.xls][BOQ_M7.xls]_BOQ__5"/>
      <sheetName val="[BOQ_M7.xls][BOQ_M7.xls]__Mos_5"/>
      <sheetName val="Abstract of cost"/>
      <sheetName val="PEP-DATA"/>
      <sheetName val="Mach Reco"/>
      <sheetName val="EQUIP1000"/>
      <sheetName val="Main"/>
      <sheetName val="Agg-Production"/>
      <sheetName val="temp - raina"/>
      <sheetName val="Measurment"/>
      <sheetName val="17"/>
      <sheetName val="Doq"/>
      <sheetName val="04"/>
    </sheetNames>
    <sheetDataSet>
      <sheetData sheetId="0" refreshError="1">
        <row r="11">
          <cell r="S11">
            <v>53.900000000000006</v>
          </cell>
        </row>
      </sheetData>
      <sheetData sheetId="1">
        <row r="11">
          <cell r="S11">
            <v>53.900000000000006</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11">
          <cell r="S11">
            <v>53.900000000000006</v>
          </cell>
        </row>
      </sheetData>
      <sheetData sheetId="101">
        <row r="11">
          <cell r="S11">
            <v>53.900000000000006</v>
          </cell>
        </row>
      </sheetData>
      <sheetData sheetId="102">
        <row r="11">
          <cell r="S11">
            <v>53.900000000000006</v>
          </cell>
        </row>
      </sheetData>
      <sheetData sheetId="103">
        <row r="11">
          <cell r="S11">
            <v>53.900000000000006</v>
          </cell>
        </row>
      </sheetData>
      <sheetData sheetId="104">
        <row r="11">
          <cell r="S11">
            <v>53.900000000000006</v>
          </cell>
        </row>
      </sheetData>
      <sheetData sheetId="105">
        <row r="11">
          <cell r="S11">
            <v>53.900000000000006</v>
          </cell>
        </row>
      </sheetData>
      <sheetData sheetId="106">
        <row r="11">
          <cell r="S11">
            <v>53.900000000000006</v>
          </cell>
        </row>
      </sheetData>
      <sheetData sheetId="107">
        <row r="11">
          <cell r="S11">
            <v>53.900000000000006</v>
          </cell>
        </row>
      </sheetData>
      <sheetData sheetId="108">
        <row r="11">
          <cell r="S11">
            <v>53.900000000000006</v>
          </cell>
        </row>
      </sheetData>
      <sheetData sheetId="109">
        <row r="11">
          <cell r="S11">
            <v>53.900000000000006</v>
          </cell>
        </row>
      </sheetData>
      <sheetData sheetId="110">
        <row r="11">
          <cell r="S11">
            <v>53.900000000000006</v>
          </cell>
        </row>
      </sheetData>
      <sheetData sheetId="111">
        <row r="11">
          <cell r="S11">
            <v>53.900000000000006</v>
          </cell>
        </row>
      </sheetData>
      <sheetData sheetId="112">
        <row r="11">
          <cell r="S11">
            <v>53.900000000000006</v>
          </cell>
        </row>
      </sheetData>
      <sheetData sheetId="113">
        <row r="11">
          <cell r="S11">
            <v>53.900000000000006</v>
          </cell>
        </row>
      </sheetData>
      <sheetData sheetId="114">
        <row r="11">
          <cell r="S11">
            <v>53.900000000000006</v>
          </cell>
        </row>
      </sheetData>
      <sheetData sheetId="115">
        <row r="11">
          <cell r="S11">
            <v>53.900000000000006</v>
          </cell>
        </row>
      </sheetData>
      <sheetData sheetId="116">
        <row r="11">
          <cell r="S11">
            <v>53.900000000000006</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11">
          <cell r="S11">
            <v>53.900000000000006</v>
          </cell>
        </row>
      </sheetData>
      <sheetData sheetId="137">
        <row r="11">
          <cell r="S11">
            <v>53.900000000000006</v>
          </cell>
        </row>
      </sheetData>
      <sheetData sheetId="138">
        <row r="11">
          <cell r="S11">
            <v>53.900000000000006</v>
          </cell>
        </row>
      </sheetData>
      <sheetData sheetId="139">
        <row r="11">
          <cell r="S11">
            <v>53.900000000000006</v>
          </cell>
        </row>
      </sheetData>
      <sheetData sheetId="140"/>
      <sheetData sheetId="141">
        <row r="11">
          <cell r="S11">
            <v>53.900000000000006</v>
          </cell>
        </row>
      </sheetData>
      <sheetData sheetId="142">
        <row r="11">
          <cell r="S11">
            <v>53.900000000000006</v>
          </cell>
        </row>
      </sheetData>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ow r="11">
          <cell r="S11">
            <v>53.900000000000006</v>
          </cell>
        </row>
      </sheetData>
      <sheetData sheetId="214">
        <row r="11">
          <cell r="S11">
            <v>53.900000000000006</v>
          </cell>
        </row>
      </sheetData>
      <sheetData sheetId="215">
        <row r="11">
          <cell r="S11">
            <v>53.900000000000006</v>
          </cell>
        </row>
      </sheetData>
      <sheetData sheetId="216" refreshError="1"/>
      <sheetData sheetId="217">
        <row r="11">
          <cell r="S11">
            <v>53.900000000000006</v>
          </cell>
        </row>
      </sheetData>
      <sheetData sheetId="218">
        <row r="11">
          <cell r="S11">
            <v>53.900000000000006</v>
          </cell>
        </row>
      </sheetData>
      <sheetData sheetId="219">
        <row r="11">
          <cell r="S11">
            <v>53.900000000000006</v>
          </cell>
        </row>
      </sheetData>
      <sheetData sheetId="220">
        <row r="11">
          <cell r="S11">
            <v>53.900000000000006</v>
          </cell>
        </row>
      </sheetData>
      <sheetData sheetId="221">
        <row r="11">
          <cell r="S11">
            <v>53.900000000000006</v>
          </cell>
        </row>
      </sheetData>
      <sheetData sheetId="222">
        <row r="11">
          <cell r="S11">
            <v>53.900000000000006</v>
          </cell>
        </row>
      </sheetData>
      <sheetData sheetId="223">
        <row r="11">
          <cell r="S11">
            <v>53.900000000000006</v>
          </cell>
        </row>
      </sheetData>
      <sheetData sheetId="224">
        <row r="11">
          <cell r="S11">
            <v>53.900000000000006</v>
          </cell>
        </row>
      </sheetData>
      <sheetData sheetId="225">
        <row r="11">
          <cell r="S11">
            <v>53.900000000000006</v>
          </cell>
        </row>
      </sheetData>
      <sheetData sheetId="226">
        <row r="11">
          <cell r="S11">
            <v>53.900000000000006</v>
          </cell>
        </row>
      </sheetData>
      <sheetData sheetId="227">
        <row r="11">
          <cell r="S11">
            <v>53.900000000000006</v>
          </cell>
        </row>
      </sheetData>
      <sheetData sheetId="228">
        <row r="11">
          <cell r="S11">
            <v>53.900000000000006</v>
          </cell>
        </row>
      </sheetData>
      <sheetData sheetId="229">
        <row r="11">
          <cell r="S11">
            <v>53.900000000000006</v>
          </cell>
        </row>
      </sheetData>
      <sheetData sheetId="230">
        <row r="11">
          <cell r="S11">
            <v>53.900000000000006</v>
          </cell>
        </row>
      </sheetData>
      <sheetData sheetId="231">
        <row r="11">
          <cell r="S11">
            <v>53.900000000000006</v>
          </cell>
        </row>
      </sheetData>
      <sheetData sheetId="232">
        <row r="11">
          <cell r="S11">
            <v>53.900000000000006</v>
          </cell>
        </row>
      </sheetData>
      <sheetData sheetId="233">
        <row r="11">
          <cell r="S11">
            <v>53.900000000000006</v>
          </cell>
        </row>
      </sheetData>
      <sheetData sheetId="234">
        <row r="11">
          <cell r="S11">
            <v>53.900000000000006</v>
          </cell>
        </row>
      </sheetData>
      <sheetData sheetId="235">
        <row r="11">
          <cell r="S11">
            <v>53.900000000000006</v>
          </cell>
        </row>
      </sheetData>
      <sheetData sheetId="236">
        <row r="11">
          <cell r="S11">
            <v>53.900000000000006</v>
          </cell>
        </row>
      </sheetData>
      <sheetData sheetId="237">
        <row r="11">
          <cell r="S11">
            <v>53.900000000000006</v>
          </cell>
        </row>
      </sheetData>
      <sheetData sheetId="238">
        <row r="11">
          <cell r="S11">
            <v>53.900000000000006</v>
          </cell>
        </row>
      </sheetData>
      <sheetData sheetId="239">
        <row r="11">
          <cell r="S11">
            <v>53.900000000000006</v>
          </cell>
        </row>
      </sheetData>
      <sheetData sheetId="240">
        <row r="11">
          <cell r="S11">
            <v>53.900000000000006</v>
          </cell>
        </row>
      </sheetData>
      <sheetData sheetId="241">
        <row r="11">
          <cell r="S11">
            <v>53.900000000000006</v>
          </cell>
        </row>
      </sheetData>
      <sheetData sheetId="242">
        <row r="11">
          <cell r="S11">
            <v>53.900000000000006</v>
          </cell>
        </row>
      </sheetData>
      <sheetData sheetId="243">
        <row r="11">
          <cell r="S11">
            <v>53.900000000000006</v>
          </cell>
        </row>
      </sheetData>
      <sheetData sheetId="244">
        <row r="11">
          <cell r="S11">
            <v>53.900000000000006</v>
          </cell>
        </row>
      </sheetData>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ow r="11">
          <cell r="S11">
            <v>53.900000000000006</v>
          </cell>
        </row>
      </sheetData>
      <sheetData sheetId="282">
        <row r="11">
          <cell r="S11">
            <v>53.900000000000006</v>
          </cell>
        </row>
      </sheetData>
      <sheetData sheetId="283">
        <row r="11">
          <cell r="S11">
            <v>53.900000000000006</v>
          </cell>
        </row>
      </sheetData>
      <sheetData sheetId="284">
        <row r="11">
          <cell r="S11">
            <v>53.900000000000006</v>
          </cell>
        </row>
      </sheetData>
      <sheetData sheetId="285">
        <row r="11">
          <cell r="S11">
            <v>53.900000000000006</v>
          </cell>
        </row>
      </sheetData>
      <sheetData sheetId="286">
        <row r="11">
          <cell r="S11">
            <v>53.900000000000006</v>
          </cell>
        </row>
      </sheetData>
      <sheetData sheetId="287">
        <row r="11">
          <cell r="S11">
            <v>53.900000000000006</v>
          </cell>
        </row>
      </sheetData>
      <sheetData sheetId="288">
        <row r="11">
          <cell r="S11">
            <v>53.900000000000006</v>
          </cell>
        </row>
      </sheetData>
      <sheetData sheetId="289">
        <row r="11">
          <cell r="S11">
            <v>53.900000000000006</v>
          </cell>
        </row>
      </sheetData>
      <sheetData sheetId="290">
        <row r="11">
          <cell r="S11">
            <v>53.900000000000006</v>
          </cell>
        </row>
      </sheetData>
      <sheetData sheetId="291">
        <row r="11">
          <cell r="S11">
            <v>53.900000000000006</v>
          </cell>
        </row>
      </sheetData>
      <sheetData sheetId="292">
        <row r="11">
          <cell r="S11">
            <v>53.900000000000006</v>
          </cell>
        </row>
      </sheetData>
      <sheetData sheetId="293">
        <row r="11">
          <cell r="S11">
            <v>53.900000000000006</v>
          </cell>
        </row>
      </sheetData>
      <sheetData sheetId="294">
        <row r="11">
          <cell r="S11">
            <v>53.900000000000006</v>
          </cell>
        </row>
      </sheetData>
      <sheetData sheetId="295">
        <row r="11">
          <cell r="S11">
            <v>53.900000000000006</v>
          </cell>
        </row>
      </sheetData>
      <sheetData sheetId="296">
        <row r="11">
          <cell r="S11">
            <v>53.900000000000006</v>
          </cell>
        </row>
      </sheetData>
      <sheetData sheetId="297" refreshError="1"/>
      <sheetData sheetId="298">
        <row r="11">
          <cell r="S11">
            <v>53.900000000000006</v>
          </cell>
        </row>
      </sheetData>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ow r="11">
          <cell r="S11">
            <v>53.900000000000006</v>
          </cell>
        </row>
      </sheetData>
      <sheetData sheetId="309">
        <row r="11">
          <cell r="S11">
            <v>53.900000000000006</v>
          </cell>
        </row>
      </sheetData>
      <sheetData sheetId="310">
        <row r="11">
          <cell r="S11">
            <v>53.900000000000006</v>
          </cell>
        </row>
      </sheetData>
      <sheetData sheetId="311" refreshError="1"/>
      <sheetData sheetId="312" refreshError="1"/>
      <sheetData sheetId="313" refreshError="1"/>
      <sheetData sheetId="314" refreshError="1"/>
      <sheetData sheetId="315" refreshError="1"/>
      <sheetData sheetId="316" refreshError="1"/>
      <sheetData sheetId="317">
        <row r="11">
          <cell r="S11">
            <v>53.900000000000006</v>
          </cell>
        </row>
      </sheetData>
      <sheetData sheetId="318">
        <row r="11">
          <cell r="S11">
            <v>53.900000000000006</v>
          </cell>
        </row>
      </sheetData>
      <sheetData sheetId="319">
        <row r="11">
          <cell r="S11">
            <v>53.900000000000006</v>
          </cell>
        </row>
      </sheetData>
      <sheetData sheetId="320">
        <row r="11">
          <cell r="S11">
            <v>53.900000000000006</v>
          </cell>
        </row>
      </sheetData>
      <sheetData sheetId="321">
        <row r="11">
          <cell r="S11">
            <v>53.900000000000006</v>
          </cell>
        </row>
      </sheetData>
      <sheetData sheetId="322">
        <row r="11">
          <cell r="S11">
            <v>53.900000000000006</v>
          </cell>
        </row>
      </sheetData>
      <sheetData sheetId="323" refreshError="1"/>
      <sheetData sheetId="324">
        <row r="11">
          <cell r="S11">
            <v>53.900000000000006</v>
          </cell>
        </row>
      </sheetData>
      <sheetData sheetId="325" refreshError="1"/>
      <sheetData sheetId="326" refreshError="1"/>
      <sheetData sheetId="327" refreshError="1"/>
      <sheetData sheetId="328">
        <row r="11">
          <cell r="S11">
            <v>53.900000000000006</v>
          </cell>
        </row>
      </sheetData>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ow r="11">
          <cell r="S11">
            <v>53.900000000000006</v>
          </cell>
        </row>
      </sheetData>
      <sheetData sheetId="340" refreshError="1"/>
      <sheetData sheetId="341" refreshError="1"/>
      <sheetData sheetId="342" refreshError="1"/>
      <sheetData sheetId="343" refreshError="1"/>
      <sheetData sheetId="344" refreshError="1"/>
      <sheetData sheetId="345" refreshError="1"/>
      <sheetData sheetId="346" refreshError="1"/>
      <sheetData sheetId="347">
        <row r="11">
          <cell r="S11">
            <v>53.900000000000006</v>
          </cell>
        </row>
      </sheetData>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ow r="11">
          <cell r="S11">
            <v>53.900000000000006</v>
          </cell>
        </row>
      </sheetData>
      <sheetData sheetId="358">
        <row r="11">
          <cell r="S11">
            <v>53.900000000000006</v>
          </cell>
        </row>
      </sheetData>
      <sheetData sheetId="359">
        <row r="11">
          <cell r="S11">
            <v>53.900000000000006</v>
          </cell>
        </row>
      </sheetData>
      <sheetData sheetId="360">
        <row r="11">
          <cell r="S11">
            <v>53.900000000000006</v>
          </cell>
        </row>
      </sheetData>
      <sheetData sheetId="361">
        <row r="11">
          <cell r="S11">
            <v>53.900000000000006</v>
          </cell>
        </row>
      </sheetData>
      <sheetData sheetId="362">
        <row r="11">
          <cell r="S11">
            <v>53.900000000000006</v>
          </cell>
        </row>
      </sheetData>
      <sheetData sheetId="363">
        <row r="11">
          <cell r="S11">
            <v>53.900000000000006</v>
          </cell>
        </row>
      </sheetData>
      <sheetData sheetId="364">
        <row r="11">
          <cell r="S11">
            <v>53.900000000000006</v>
          </cell>
        </row>
      </sheetData>
      <sheetData sheetId="365">
        <row r="11">
          <cell r="S11">
            <v>53.900000000000006</v>
          </cell>
        </row>
      </sheetData>
      <sheetData sheetId="366">
        <row r="11">
          <cell r="S11">
            <v>53.900000000000006</v>
          </cell>
        </row>
      </sheetData>
      <sheetData sheetId="367">
        <row r="11">
          <cell r="S11">
            <v>53.900000000000006</v>
          </cell>
        </row>
      </sheetData>
      <sheetData sheetId="368">
        <row r="11">
          <cell r="S11">
            <v>53.900000000000006</v>
          </cell>
        </row>
      </sheetData>
      <sheetData sheetId="369">
        <row r="11">
          <cell r="S11">
            <v>53.900000000000006</v>
          </cell>
        </row>
      </sheetData>
      <sheetData sheetId="370">
        <row r="11">
          <cell r="S11">
            <v>53.900000000000006</v>
          </cell>
        </row>
      </sheetData>
      <sheetData sheetId="371">
        <row r="11">
          <cell r="S11">
            <v>53.900000000000006</v>
          </cell>
        </row>
      </sheetData>
      <sheetData sheetId="372">
        <row r="11">
          <cell r="S11">
            <v>53.900000000000006</v>
          </cell>
        </row>
      </sheetData>
      <sheetData sheetId="373">
        <row r="11">
          <cell r="S11">
            <v>53.900000000000006</v>
          </cell>
        </row>
      </sheetData>
      <sheetData sheetId="374">
        <row r="11">
          <cell r="S11">
            <v>53.900000000000006</v>
          </cell>
        </row>
      </sheetData>
      <sheetData sheetId="375">
        <row r="11">
          <cell r="S11">
            <v>53.900000000000006</v>
          </cell>
        </row>
      </sheetData>
      <sheetData sheetId="376">
        <row r="11">
          <cell r="S11">
            <v>53.900000000000006</v>
          </cell>
        </row>
      </sheetData>
      <sheetData sheetId="377">
        <row r="11">
          <cell r="S11">
            <v>53.900000000000006</v>
          </cell>
        </row>
      </sheetData>
      <sheetData sheetId="378">
        <row r="11">
          <cell r="S11">
            <v>53.900000000000006</v>
          </cell>
        </row>
      </sheetData>
      <sheetData sheetId="379">
        <row r="11">
          <cell r="S11">
            <v>53.900000000000006</v>
          </cell>
        </row>
      </sheetData>
      <sheetData sheetId="380">
        <row r="11">
          <cell r="S11">
            <v>53.900000000000006</v>
          </cell>
        </row>
      </sheetData>
      <sheetData sheetId="381" refreshError="1"/>
      <sheetData sheetId="382" refreshError="1"/>
      <sheetData sheetId="383" refreshError="1"/>
      <sheetData sheetId="384" refreshError="1"/>
      <sheetData sheetId="385">
        <row r="11">
          <cell r="S11">
            <v>53.900000000000006</v>
          </cell>
        </row>
      </sheetData>
      <sheetData sheetId="386">
        <row r="11">
          <cell r="S11">
            <v>53.900000000000006</v>
          </cell>
        </row>
      </sheetData>
      <sheetData sheetId="387">
        <row r="11">
          <cell r="S11">
            <v>53.900000000000006</v>
          </cell>
        </row>
      </sheetData>
      <sheetData sheetId="388">
        <row r="11">
          <cell r="S11">
            <v>53.900000000000006</v>
          </cell>
        </row>
      </sheetData>
      <sheetData sheetId="389">
        <row r="11">
          <cell r="S11">
            <v>53.900000000000006</v>
          </cell>
        </row>
      </sheetData>
      <sheetData sheetId="390">
        <row r="11">
          <cell r="S11">
            <v>53.900000000000006</v>
          </cell>
        </row>
      </sheetData>
      <sheetData sheetId="391">
        <row r="11">
          <cell r="S11">
            <v>53.900000000000006</v>
          </cell>
        </row>
      </sheetData>
      <sheetData sheetId="392">
        <row r="11">
          <cell r="S11">
            <v>53.900000000000006</v>
          </cell>
        </row>
      </sheetData>
      <sheetData sheetId="393">
        <row r="11">
          <cell r="S11">
            <v>53.900000000000006</v>
          </cell>
        </row>
      </sheetData>
      <sheetData sheetId="394">
        <row r="11">
          <cell r="S11">
            <v>53.900000000000006</v>
          </cell>
        </row>
      </sheetData>
      <sheetData sheetId="395">
        <row r="11">
          <cell r="S11">
            <v>53.900000000000006</v>
          </cell>
        </row>
      </sheetData>
      <sheetData sheetId="396">
        <row r="11">
          <cell r="S11">
            <v>53.900000000000006</v>
          </cell>
        </row>
      </sheetData>
      <sheetData sheetId="397">
        <row r="11">
          <cell r="S11">
            <v>53.900000000000006</v>
          </cell>
        </row>
      </sheetData>
      <sheetData sheetId="398">
        <row r="11">
          <cell r="S11">
            <v>53.900000000000006</v>
          </cell>
        </row>
      </sheetData>
      <sheetData sheetId="399">
        <row r="11">
          <cell r="S11">
            <v>53.900000000000006</v>
          </cell>
        </row>
      </sheetData>
      <sheetData sheetId="400">
        <row r="11">
          <cell r="S11">
            <v>53.9</v>
          </cell>
        </row>
      </sheetData>
      <sheetData sheetId="401">
        <row r="11">
          <cell r="S11">
            <v>53.900000000000006</v>
          </cell>
        </row>
      </sheetData>
      <sheetData sheetId="402">
        <row r="11">
          <cell r="S11">
            <v>53.900000000000006</v>
          </cell>
        </row>
      </sheetData>
      <sheetData sheetId="403">
        <row r="11">
          <cell r="S11">
            <v>53.900000000000006</v>
          </cell>
        </row>
      </sheetData>
      <sheetData sheetId="404">
        <row r="11">
          <cell r="S11">
            <v>53.900000000000006</v>
          </cell>
        </row>
      </sheetData>
      <sheetData sheetId="405">
        <row r="11">
          <cell r="S11">
            <v>53.900000000000006</v>
          </cell>
        </row>
      </sheetData>
      <sheetData sheetId="406">
        <row r="11">
          <cell r="S11">
            <v>53.9</v>
          </cell>
        </row>
      </sheetData>
      <sheetData sheetId="407">
        <row r="11">
          <cell r="S11">
            <v>53.900000000000006</v>
          </cell>
        </row>
      </sheetData>
      <sheetData sheetId="408">
        <row r="11">
          <cell r="S11">
            <v>53.900000000000006</v>
          </cell>
        </row>
      </sheetData>
      <sheetData sheetId="409">
        <row r="11">
          <cell r="S11">
            <v>53.900000000000006</v>
          </cell>
        </row>
      </sheetData>
      <sheetData sheetId="410">
        <row r="11">
          <cell r="S11">
            <v>53.900000000000006</v>
          </cell>
        </row>
      </sheetData>
      <sheetData sheetId="411">
        <row r="11">
          <cell r="S11">
            <v>53.900000000000006</v>
          </cell>
        </row>
      </sheetData>
      <sheetData sheetId="412"/>
      <sheetData sheetId="413">
        <row r="11">
          <cell r="S11">
            <v>53.900000000000006</v>
          </cell>
        </row>
      </sheetData>
      <sheetData sheetId="414">
        <row r="11">
          <cell r="S11">
            <v>53.900000000000006</v>
          </cell>
        </row>
      </sheetData>
      <sheetData sheetId="415">
        <row r="11">
          <cell r="S11">
            <v>53.900000000000006</v>
          </cell>
        </row>
      </sheetData>
      <sheetData sheetId="416">
        <row r="11">
          <cell r="S11">
            <v>53.900000000000006</v>
          </cell>
        </row>
      </sheetData>
      <sheetData sheetId="417">
        <row r="11">
          <cell r="S11">
            <v>53.900000000000006</v>
          </cell>
        </row>
      </sheetData>
      <sheetData sheetId="418">
        <row r="11">
          <cell r="S11">
            <v>53.900000000000006</v>
          </cell>
        </row>
      </sheetData>
      <sheetData sheetId="419">
        <row r="11">
          <cell r="S11">
            <v>53.900000000000006</v>
          </cell>
        </row>
      </sheetData>
      <sheetData sheetId="420">
        <row r="11">
          <cell r="S11">
            <v>53.900000000000006</v>
          </cell>
        </row>
      </sheetData>
      <sheetData sheetId="421">
        <row r="11">
          <cell r="S11">
            <v>53.900000000000006</v>
          </cell>
        </row>
      </sheetData>
      <sheetData sheetId="422">
        <row r="11">
          <cell r="S11">
            <v>53.900000000000006</v>
          </cell>
        </row>
      </sheetData>
      <sheetData sheetId="423">
        <row r="11">
          <cell r="S11">
            <v>53.900000000000006</v>
          </cell>
        </row>
      </sheetData>
      <sheetData sheetId="424">
        <row r="11">
          <cell r="S11">
            <v>53.900000000000006</v>
          </cell>
        </row>
      </sheetData>
      <sheetData sheetId="425">
        <row r="11">
          <cell r="S11">
            <v>53.900000000000006</v>
          </cell>
        </row>
      </sheetData>
      <sheetData sheetId="426">
        <row r="11">
          <cell r="S11">
            <v>53.900000000000006</v>
          </cell>
        </row>
      </sheetData>
      <sheetData sheetId="427">
        <row r="11">
          <cell r="S11">
            <v>53.900000000000006</v>
          </cell>
        </row>
      </sheetData>
      <sheetData sheetId="428">
        <row r="11">
          <cell r="S11">
            <v>53.900000000000006</v>
          </cell>
        </row>
      </sheetData>
      <sheetData sheetId="429">
        <row r="11">
          <cell r="S11">
            <v>53.900000000000006</v>
          </cell>
        </row>
      </sheetData>
      <sheetData sheetId="430">
        <row r="11">
          <cell r="S11">
            <v>53.900000000000006</v>
          </cell>
        </row>
      </sheetData>
      <sheetData sheetId="431">
        <row r="11">
          <cell r="S11">
            <v>53.900000000000006</v>
          </cell>
        </row>
      </sheetData>
      <sheetData sheetId="432">
        <row r="11">
          <cell r="S11">
            <v>53.900000000000006</v>
          </cell>
        </row>
      </sheetData>
      <sheetData sheetId="433">
        <row r="11">
          <cell r="S11">
            <v>53.900000000000006</v>
          </cell>
        </row>
      </sheetData>
      <sheetData sheetId="434">
        <row r="11">
          <cell r="S11">
            <v>53.900000000000006</v>
          </cell>
        </row>
      </sheetData>
      <sheetData sheetId="435">
        <row r="11">
          <cell r="S11">
            <v>53.900000000000006</v>
          </cell>
        </row>
      </sheetData>
      <sheetData sheetId="436">
        <row r="11">
          <cell r="S11">
            <v>53.900000000000006</v>
          </cell>
        </row>
      </sheetData>
      <sheetData sheetId="437">
        <row r="11">
          <cell r="S11">
            <v>53.900000000000006</v>
          </cell>
        </row>
      </sheetData>
      <sheetData sheetId="438">
        <row r="11">
          <cell r="S11">
            <v>53.900000000000006</v>
          </cell>
        </row>
      </sheetData>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ow r="11">
          <cell r="S11">
            <v>53.900000000000006</v>
          </cell>
        </row>
      </sheetData>
      <sheetData sheetId="451"/>
      <sheetData sheetId="452"/>
      <sheetData sheetId="453" refreshError="1"/>
      <sheetData sheetId="454" refreshError="1"/>
      <sheetData sheetId="455">
        <row r="11">
          <cell r="S11">
            <v>53.900000000000006</v>
          </cell>
        </row>
      </sheetData>
      <sheetData sheetId="456">
        <row r="11">
          <cell r="S11">
            <v>53.900000000000006</v>
          </cell>
        </row>
      </sheetData>
      <sheetData sheetId="457">
        <row r="11">
          <cell r="S11">
            <v>53.900000000000006</v>
          </cell>
        </row>
      </sheetData>
      <sheetData sheetId="458">
        <row r="11">
          <cell r="S11">
            <v>53.900000000000006</v>
          </cell>
        </row>
      </sheetData>
      <sheetData sheetId="459">
        <row r="11">
          <cell r="S11">
            <v>53.900000000000006</v>
          </cell>
        </row>
      </sheetData>
      <sheetData sheetId="460"/>
      <sheetData sheetId="461">
        <row r="11">
          <cell r="S11">
            <v>53.900000000000006</v>
          </cell>
        </row>
      </sheetData>
      <sheetData sheetId="462" refreshError="1"/>
      <sheetData sheetId="463" refreshError="1"/>
      <sheetData sheetId="464" refreshError="1"/>
      <sheetData sheetId="465">
        <row r="11">
          <cell r="S11">
            <v>53.900000000000006</v>
          </cell>
        </row>
      </sheetData>
      <sheetData sheetId="466">
        <row r="11">
          <cell r="S11">
            <v>53.900000000000006</v>
          </cell>
        </row>
      </sheetData>
      <sheetData sheetId="467">
        <row r="11">
          <cell r="S11">
            <v>53.900000000000006</v>
          </cell>
        </row>
      </sheetData>
      <sheetData sheetId="468">
        <row r="11">
          <cell r="S11">
            <v>53.900000000000006</v>
          </cell>
        </row>
      </sheetData>
      <sheetData sheetId="469">
        <row r="11">
          <cell r="S11">
            <v>53.900000000000006</v>
          </cell>
        </row>
      </sheetData>
      <sheetData sheetId="470">
        <row r="11">
          <cell r="S11">
            <v>53.900000000000006</v>
          </cell>
        </row>
      </sheetData>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ow r="11">
          <cell r="S11">
            <v>53.900000000000006</v>
          </cell>
        </row>
      </sheetData>
      <sheetData sheetId="486">
        <row r="11">
          <cell r="S11">
            <v>53.900000000000006</v>
          </cell>
        </row>
      </sheetData>
      <sheetData sheetId="487">
        <row r="11">
          <cell r="S11">
            <v>53.900000000000006</v>
          </cell>
        </row>
      </sheetData>
      <sheetData sheetId="488">
        <row r="11">
          <cell r="S11">
            <v>53.900000000000006</v>
          </cell>
        </row>
      </sheetData>
      <sheetData sheetId="489">
        <row r="11">
          <cell r="S11">
            <v>53.900000000000006</v>
          </cell>
        </row>
      </sheetData>
      <sheetData sheetId="490">
        <row r="11">
          <cell r="S11">
            <v>53.900000000000006</v>
          </cell>
        </row>
      </sheetData>
      <sheetData sheetId="491">
        <row r="11">
          <cell r="S11">
            <v>53.900000000000006</v>
          </cell>
        </row>
      </sheetData>
      <sheetData sheetId="492">
        <row r="11">
          <cell r="S11">
            <v>53.900000000000006</v>
          </cell>
        </row>
      </sheetData>
      <sheetData sheetId="493">
        <row r="11">
          <cell r="S11">
            <v>53.900000000000006</v>
          </cell>
        </row>
      </sheetData>
      <sheetData sheetId="494">
        <row r="11">
          <cell r="S11">
            <v>53.900000000000006</v>
          </cell>
        </row>
      </sheetData>
      <sheetData sheetId="495">
        <row r="11">
          <cell r="S11">
            <v>53.900000000000006</v>
          </cell>
        </row>
      </sheetData>
      <sheetData sheetId="496">
        <row r="11">
          <cell r="S11">
            <v>53.900000000000006</v>
          </cell>
        </row>
      </sheetData>
      <sheetData sheetId="497">
        <row r="11">
          <cell r="S11">
            <v>53.900000000000006</v>
          </cell>
        </row>
      </sheetData>
      <sheetData sheetId="498">
        <row r="11">
          <cell r="S11">
            <v>53.900000000000006</v>
          </cell>
        </row>
      </sheetData>
      <sheetData sheetId="499">
        <row r="11">
          <cell r="S11">
            <v>53.900000000000006</v>
          </cell>
        </row>
      </sheetData>
      <sheetData sheetId="500">
        <row r="11">
          <cell r="S11">
            <v>53.900000000000006</v>
          </cell>
        </row>
      </sheetData>
      <sheetData sheetId="501">
        <row r="11">
          <cell r="S11">
            <v>53.900000000000006</v>
          </cell>
        </row>
      </sheetData>
      <sheetData sheetId="502">
        <row r="11">
          <cell r="S11">
            <v>53.900000000000006</v>
          </cell>
        </row>
      </sheetData>
      <sheetData sheetId="503">
        <row r="11">
          <cell r="S11">
            <v>53.900000000000006</v>
          </cell>
        </row>
      </sheetData>
      <sheetData sheetId="504">
        <row r="11">
          <cell r="S11">
            <v>53.900000000000006</v>
          </cell>
        </row>
      </sheetData>
      <sheetData sheetId="505">
        <row r="11">
          <cell r="S11">
            <v>53.900000000000006</v>
          </cell>
        </row>
      </sheetData>
      <sheetData sheetId="506">
        <row r="11">
          <cell r="S11">
            <v>53.900000000000006</v>
          </cell>
        </row>
      </sheetData>
      <sheetData sheetId="507">
        <row r="11">
          <cell r="S11">
            <v>53.900000000000006</v>
          </cell>
        </row>
      </sheetData>
      <sheetData sheetId="508">
        <row r="11">
          <cell r="S11">
            <v>53.900000000000006</v>
          </cell>
        </row>
      </sheetData>
      <sheetData sheetId="509">
        <row r="11">
          <cell r="S11">
            <v>53.900000000000006</v>
          </cell>
        </row>
      </sheetData>
      <sheetData sheetId="510">
        <row r="11">
          <cell r="S11">
            <v>53.900000000000006</v>
          </cell>
        </row>
      </sheetData>
      <sheetData sheetId="511">
        <row r="11">
          <cell r="S11">
            <v>53.900000000000006</v>
          </cell>
        </row>
      </sheetData>
      <sheetData sheetId="512">
        <row r="11">
          <cell r="S11">
            <v>53.900000000000006</v>
          </cell>
        </row>
      </sheetData>
      <sheetData sheetId="513">
        <row r="11">
          <cell r="S11">
            <v>53.900000000000006</v>
          </cell>
        </row>
      </sheetData>
      <sheetData sheetId="514">
        <row r="11">
          <cell r="S11">
            <v>53.900000000000006</v>
          </cell>
        </row>
      </sheetData>
      <sheetData sheetId="515">
        <row r="11">
          <cell r="S11">
            <v>53.900000000000006</v>
          </cell>
        </row>
      </sheetData>
      <sheetData sheetId="516">
        <row r="11">
          <cell r="S11">
            <v>53.900000000000006</v>
          </cell>
        </row>
      </sheetData>
      <sheetData sheetId="517">
        <row r="11">
          <cell r="S11">
            <v>53.900000000000006</v>
          </cell>
        </row>
      </sheetData>
      <sheetData sheetId="518">
        <row r="11">
          <cell r="S11">
            <v>53.900000000000006</v>
          </cell>
        </row>
      </sheetData>
      <sheetData sheetId="519">
        <row r="11">
          <cell r="S11">
            <v>53.900000000000006</v>
          </cell>
        </row>
      </sheetData>
      <sheetData sheetId="520">
        <row r="11">
          <cell r="S11">
            <v>53.900000000000006</v>
          </cell>
        </row>
      </sheetData>
      <sheetData sheetId="521">
        <row r="11">
          <cell r="S11">
            <v>53.900000000000006</v>
          </cell>
        </row>
      </sheetData>
      <sheetData sheetId="522">
        <row r="11">
          <cell r="S11">
            <v>53.900000000000006</v>
          </cell>
        </row>
      </sheetData>
      <sheetData sheetId="523">
        <row r="11">
          <cell r="S11">
            <v>53.900000000000006</v>
          </cell>
        </row>
      </sheetData>
      <sheetData sheetId="524">
        <row r="11">
          <cell r="S11">
            <v>53.900000000000006</v>
          </cell>
        </row>
      </sheetData>
      <sheetData sheetId="525">
        <row r="11">
          <cell r="S11">
            <v>53.900000000000006</v>
          </cell>
        </row>
      </sheetData>
      <sheetData sheetId="526">
        <row r="11">
          <cell r="S11">
            <v>53.900000000000006</v>
          </cell>
        </row>
      </sheetData>
      <sheetData sheetId="527">
        <row r="11">
          <cell r="S11">
            <v>53.900000000000006</v>
          </cell>
        </row>
      </sheetData>
      <sheetData sheetId="528">
        <row r="11">
          <cell r="S11">
            <v>53.900000000000006</v>
          </cell>
        </row>
      </sheetData>
      <sheetData sheetId="529">
        <row r="11">
          <cell r="S11">
            <v>53.900000000000006</v>
          </cell>
        </row>
      </sheetData>
      <sheetData sheetId="530">
        <row r="11">
          <cell r="S11">
            <v>53.900000000000006</v>
          </cell>
        </row>
      </sheetData>
      <sheetData sheetId="531">
        <row r="11">
          <cell r="S11">
            <v>53.900000000000006</v>
          </cell>
        </row>
      </sheetData>
      <sheetData sheetId="532">
        <row r="11">
          <cell r="S11">
            <v>53.900000000000006</v>
          </cell>
        </row>
      </sheetData>
      <sheetData sheetId="533">
        <row r="11">
          <cell r="S11">
            <v>53.900000000000006</v>
          </cell>
        </row>
      </sheetData>
      <sheetData sheetId="534">
        <row r="11">
          <cell r="S11">
            <v>53.900000000000006</v>
          </cell>
        </row>
      </sheetData>
      <sheetData sheetId="535">
        <row r="11">
          <cell r="S11">
            <v>53.900000000000006</v>
          </cell>
        </row>
      </sheetData>
      <sheetData sheetId="536">
        <row r="11">
          <cell r="S11">
            <v>53.900000000000006</v>
          </cell>
        </row>
      </sheetData>
      <sheetData sheetId="537">
        <row r="11">
          <cell r="S11">
            <v>53.900000000000006</v>
          </cell>
        </row>
      </sheetData>
      <sheetData sheetId="538">
        <row r="11">
          <cell r="S11">
            <v>53.900000000000006</v>
          </cell>
        </row>
      </sheetData>
      <sheetData sheetId="539">
        <row r="11">
          <cell r="S11">
            <v>53.900000000000006</v>
          </cell>
        </row>
      </sheetData>
      <sheetData sheetId="540">
        <row r="11">
          <cell r="S11">
            <v>53.900000000000006</v>
          </cell>
        </row>
      </sheetData>
      <sheetData sheetId="541">
        <row r="11">
          <cell r="S11">
            <v>53.900000000000006</v>
          </cell>
        </row>
      </sheetData>
      <sheetData sheetId="542">
        <row r="11">
          <cell r="S11">
            <v>53.900000000000006</v>
          </cell>
        </row>
      </sheetData>
      <sheetData sheetId="543">
        <row r="11">
          <cell r="S11">
            <v>53.900000000000006</v>
          </cell>
        </row>
      </sheetData>
      <sheetData sheetId="544">
        <row r="11">
          <cell r="S11">
            <v>53.900000000000006</v>
          </cell>
        </row>
      </sheetData>
      <sheetData sheetId="545">
        <row r="11">
          <cell r="S11">
            <v>53.900000000000006</v>
          </cell>
        </row>
      </sheetData>
      <sheetData sheetId="546">
        <row r="11">
          <cell r="S11">
            <v>53.900000000000006</v>
          </cell>
        </row>
      </sheetData>
      <sheetData sheetId="547">
        <row r="11">
          <cell r="S11">
            <v>53.900000000000006</v>
          </cell>
        </row>
      </sheetData>
      <sheetData sheetId="548">
        <row r="11">
          <cell r="S11">
            <v>53.900000000000006</v>
          </cell>
        </row>
      </sheetData>
      <sheetData sheetId="549">
        <row r="11">
          <cell r="S11">
            <v>53.900000000000006</v>
          </cell>
        </row>
      </sheetData>
      <sheetData sheetId="550">
        <row r="11">
          <cell r="S11">
            <v>53.900000000000006</v>
          </cell>
        </row>
      </sheetData>
      <sheetData sheetId="551">
        <row r="11">
          <cell r="S11">
            <v>53.900000000000006</v>
          </cell>
        </row>
      </sheetData>
      <sheetData sheetId="552">
        <row r="11">
          <cell r="S11">
            <v>53.900000000000006</v>
          </cell>
        </row>
      </sheetData>
      <sheetData sheetId="553">
        <row r="11">
          <cell r="S11">
            <v>53.900000000000006</v>
          </cell>
        </row>
      </sheetData>
      <sheetData sheetId="554">
        <row r="11">
          <cell r="S11">
            <v>53.900000000000006</v>
          </cell>
        </row>
      </sheetData>
      <sheetData sheetId="555">
        <row r="11">
          <cell r="S11">
            <v>53.900000000000006</v>
          </cell>
        </row>
      </sheetData>
      <sheetData sheetId="556">
        <row r="11">
          <cell r="S11">
            <v>53.900000000000006</v>
          </cell>
        </row>
      </sheetData>
      <sheetData sheetId="557">
        <row r="11">
          <cell r="S11">
            <v>53.900000000000006</v>
          </cell>
        </row>
      </sheetData>
      <sheetData sheetId="558">
        <row r="11">
          <cell r="S11">
            <v>53.900000000000006</v>
          </cell>
        </row>
      </sheetData>
      <sheetData sheetId="559">
        <row r="11">
          <cell r="S11">
            <v>53.900000000000006</v>
          </cell>
        </row>
      </sheetData>
      <sheetData sheetId="560">
        <row r="11">
          <cell r="S11">
            <v>53.900000000000006</v>
          </cell>
        </row>
      </sheetData>
      <sheetData sheetId="561">
        <row r="11">
          <cell r="S11">
            <v>53.900000000000006</v>
          </cell>
        </row>
      </sheetData>
      <sheetData sheetId="562">
        <row r="11">
          <cell r="S11">
            <v>53.900000000000006</v>
          </cell>
        </row>
      </sheetData>
      <sheetData sheetId="563">
        <row r="11">
          <cell r="S11">
            <v>53.900000000000006</v>
          </cell>
        </row>
      </sheetData>
      <sheetData sheetId="564">
        <row r="11">
          <cell r="S11">
            <v>53.900000000000006</v>
          </cell>
        </row>
      </sheetData>
      <sheetData sheetId="565">
        <row r="11">
          <cell r="S11">
            <v>53.900000000000006</v>
          </cell>
        </row>
      </sheetData>
      <sheetData sheetId="566">
        <row r="11">
          <cell r="S11">
            <v>53.900000000000006</v>
          </cell>
        </row>
      </sheetData>
      <sheetData sheetId="567">
        <row r="11">
          <cell r="S11">
            <v>53.900000000000006</v>
          </cell>
        </row>
      </sheetData>
      <sheetData sheetId="568">
        <row r="11">
          <cell r="S11">
            <v>53.900000000000006</v>
          </cell>
        </row>
      </sheetData>
      <sheetData sheetId="569">
        <row r="11">
          <cell r="S11">
            <v>53.900000000000006</v>
          </cell>
        </row>
      </sheetData>
      <sheetData sheetId="570">
        <row r="11">
          <cell r="S11">
            <v>53.900000000000006</v>
          </cell>
        </row>
      </sheetData>
      <sheetData sheetId="571">
        <row r="11">
          <cell r="S11">
            <v>53.900000000000006</v>
          </cell>
        </row>
      </sheetData>
      <sheetData sheetId="572">
        <row r="11">
          <cell r="S11">
            <v>53.900000000000006</v>
          </cell>
        </row>
      </sheetData>
      <sheetData sheetId="573">
        <row r="11">
          <cell r="S11">
            <v>53.900000000000006</v>
          </cell>
        </row>
      </sheetData>
      <sheetData sheetId="574">
        <row r="11">
          <cell r="S11">
            <v>53.900000000000006</v>
          </cell>
        </row>
      </sheetData>
      <sheetData sheetId="575">
        <row r="11">
          <cell r="S11">
            <v>53.900000000000006</v>
          </cell>
        </row>
      </sheetData>
      <sheetData sheetId="576">
        <row r="11">
          <cell r="S11">
            <v>53.900000000000006</v>
          </cell>
        </row>
      </sheetData>
      <sheetData sheetId="577">
        <row r="11">
          <cell r="S11">
            <v>53.900000000000006</v>
          </cell>
        </row>
      </sheetData>
      <sheetData sheetId="578">
        <row r="11">
          <cell r="S11">
            <v>53.900000000000006</v>
          </cell>
        </row>
      </sheetData>
      <sheetData sheetId="579">
        <row r="11">
          <cell r="S11">
            <v>53.900000000000006</v>
          </cell>
        </row>
      </sheetData>
      <sheetData sheetId="580">
        <row r="11">
          <cell r="S11">
            <v>53.900000000000006</v>
          </cell>
        </row>
      </sheetData>
      <sheetData sheetId="581">
        <row r="11">
          <cell r="S11">
            <v>53.900000000000006</v>
          </cell>
        </row>
      </sheetData>
      <sheetData sheetId="582">
        <row r="11">
          <cell r="S11">
            <v>53.900000000000006</v>
          </cell>
        </row>
      </sheetData>
      <sheetData sheetId="583">
        <row r="11">
          <cell r="S11">
            <v>53.900000000000006</v>
          </cell>
        </row>
      </sheetData>
      <sheetData sheetId="584">
        <row r="11">
          <cell r="S11">
            <v>53.900000000000006</v>
          </cell>
        </row>
      </sheetData>
      <sheetData sheetId="585">
        <row r="11">
          <cell r="S11">
            <v>53.900000000000006</v>
          </cell>
        </row>
      </sheetData>
      <sheetData sheetId="586">
        <row r="11">
          <cell r="S11">
            <v>53.900000000000006</v>
          </cell>
        </row>
      </sheetData>
      <sheetData sheetId="587">
        <row r="11">
          <cell r="S11">
            <v>53.900000000000006</v>
          </cell>
        </row>
      </sheetData>
      <sheetData sheetId="588">
        <row r="11">
          <cell r="S11">
            <v>53.900000000000006</v>
          </cell>
        </row>
      </sheetData>
      <sheetData sheetId="589">
        <row r="11">
          <cell r="S11">
            <v>53.900000000000006</v>
          </cell>
        </row>
      </sheetData>
      <sheetData sheetId="590">
        <row r="11">
          <cell r="S11">
            <v>53.900000000000006</v>
          </cell>
        </row>
      </sheetData>
      <sheetData sheetId="591">
        <row r="11">
          <cell r="S11">
            <v>53.900000000000006</v>
          </cell>
        </row>
      </sheetData>
      <sheetData sheetId="592">
        <row r="11">
          <cell r="S11">
            <v>53.900000000000006</v>
          </cell>
        </row>
      </sheetData>
      <sheetData sheetId="593">
        <row r="11">
          <cell r="S11">
            <v>53.900000000000006</v>
          </cell>
        </row>
      </sheetData>
      <sheetData sheetId="594">
        <row r="11">
          <cell r="S11">
            <v>53.900000000000006</v>
          </cell>
        </row>
      </sheetData>
      <sheetData sheetId="595">
        <row r="11">
          <cell r="S11">
            <v>53.900000000000006</v>
          </cell>
        </row>
      </sheetData>
      <sheetData sheetId="596">
        <row r="11">
          <cell r="S11">
            <v>53.900000000000006</v>
          </cell>
        </row>
      </sheetData>
      <sheetData sheetId="597">
        <row r="11">
          <cell r="S11">
            <v>53.900000000000006</v>
          </cell>
        </row>
      </sheetData>
      <sheetData sheetId="598">
        <row r="11">
          <cell r="S11">
            <v>53.900000000000006</v>
          </cell>
        </row>
      </sheetData>
      <sheetData sheetId="599">
        <row r="11">
          <cell r="S11">
            <v>53.900000000000006</v>
          </cell>
        </row>
      </sheetData>
      <sheetData sheetId="600">
        <row r="11">
          <cell r="S11">
            <v>53.900000000000006</v>
          </cell>
        </row>
      </sheetData>
      <sheetData sheetId="601">
        <row r="11">
          <cell r="S11">
            <v>53.900000000000006</v>
          </cell>
        </row>
      </sheetData>
      <sheetData sheetId="602">
        <row r="11">
          <cell r="S11">
            <v>53.900000000000006</v>
          </cell>
        </row>
      </sheetData>
      <sheetData sheetId="603">
        <row r="11">
          <cell r="S11">
            <v>53.900000000000006</v>
          </cell>
        </row>
      </sheetData>
      <sheetData sheetId="604">
        <row r="11">
          <cell r="S11">
            <v>53.900000000000006</v>
          </cell>
        </row>
      </sheetData>
      <sheetData sheetId="605">
        <row r="11">
          <cell r="S11">
            <v>53.900000000000006</v>
          </cell>
        </row>
      </sheetData>
      <sheetData sheetId="606">
        <row r="11">
          <cell r="S11">
            <v>53.900000000000006</v>
          </cell>
        </row>
      </sheetData>
      <sheetData sheetId="607">
        <row r="11">
          <cell r="S11">
            <v>53.900000000000006</v>
          </cell>
        </row>
      </sheetData>
      <sheetData sheetId="608" refreshError="1"/>
      <sheetData sheetId="609" refreshError="1"/>
      <sheetData sheetId="610" refreshError="1"/>
      <sheetData sheetId="611" refreshError="1"/>
      <sheetData sheetId="612" refreshError="1"/>
      <sheetData sheetId="613">
        <row r="11">
          <cell r="S11">
            <v>53.900000000000006</v>
          </cell>
        </row>
      </sheetData>
      <sheetData sheetId="614">
        <row r="11">
          <cell r="S11">
            <v>53.900000000000006</v>
          </cell>
        </row>
      </sheetData>
      <sheetData sheetId="615" refreshError="1"/>
      <sheetData sheetId="616" refreshError="1"/>
      <sheetData sheetId="617" refreshError="1"/>
      <sheetData sheetId="618" refreshError="1"/>
      <sheetData sheetId="619" refreshError="1"/>
      <sheetData sheetId="620" refreshError="1"/>
      <sheetData sheetId="621" refreshError="1"/>
      <sheetData sheetId="622">
        <row r="11">
          <cell r="S11">
            <v>53.900000000000006</v>
          </cell>
        </row>
      </sheetData>
      <sheetData sheetId="623">
        <row r="11">
          <cell r="S11">
            <v>53.900000000000006</v>
          </cell>
        </row>
      </sheetData>
      <sheetData sheetId="624">
        <row r="11">
          <cell r="S11">
            <v>53.900000000000006</v>
          </cell>
        </row>
      </sheetData>
      <sheetData sheetId="625">
        <row r="11">
          <cell r="S11">
            <v>53.900000000000006</v>
          </cell>
        </row>
      </sheetData>
      <sheetData sheetId="626">
        <row r="11">
          <cell r="S11">
            <v>53.900000000000006</v>
          </cell>
        </row>
      </sheetData>
      <sheetData sheetId="627">
        <row r="11">
          <cell r="S11">
            <v>53.900000000000006</v>
          </cell>
        </row>
      </sheetData>
      <sheetData sheetId="628">
        <row r="11">
          <cell r="S11">
            <v>53.900000000000006</v>
          </cell>
        </row>
      </sheetData>
      <sheetData sheetId="629">
        <row r="11">
          <cell r="S11">
            <v>53.900000000000006</v>
          </cell>
        </row>
      </sheetData>
      <sheetData sheetId="630">
        <row r="11">
          <cell r="S11">
            <v>53.900000000000006</v>
          </cell>
        </row>
      </sheetData>
      <sheetData sheetId="631">
        <row r="11">
          <cell r="S11">
            <v>53.900000000000006</v>
          </cell>
        </row>
      </sheetData>
      <sheetData sheetId="632">
        <row r="11">
          <cell r="S11">
            <v>53.900000000000006</v>
          </cell>
        </row>
      </sheetData>
      <sheetData sheetId="633">
        <row r="11">
          <cell r="S11">
            <v>53.900000000000006</v>
          </cell>
        </row>
      </sheetData>
      <sheetData sheetId="634">
        <row r="11">
          <cell r="S11">
            <v>53.900000000000006</v>
          </cell>
        </row>
      </sheetData>
      <sheetData sheetId="635">
        <row r="11">
          <cell r="S11">
            <v>53.900000000000006</v>
          </cell>
        </row>
      </sheetData>
      <sheetData sheetId="636">
        <row r="11">
          <cell r="S11">
            <v>53.900000000000006</v>
          </cell>
        </row>
      </sheetData>
      <sheetData sheetId="637">
        <row r="11">
          <cell r="S11">
            <v>53.900000000000006</v>
          </cell>
        </row>
      </sheetData>
      <sheetData sheetId="638">
        <row r="11">
          <cell r="S11">
            <v>53.900000000000006</v>
          </cell>
        </row>
      </sheetData>
      <sheetData sheetId="639">
        <row r="11">
          <cell r="S11">
            <v>53.900000000000006</v>
          </cell>
        </row>
      </sheetData>
      <sheetData sheetId="640">
        <row r="11">
          <cell r="S11">
            <v>53.900000000000006</v>
          </cell>
        </row>
      </sheetData>
      <sheetData sheetId="641">
        <row r="11">
          <cell r="S11">
            <v>53.900000000000006</v>
          </cell>
        </row>
      </sheetData>
      <sheetData sheetId="642">
        <row r="11">
          <cell r="S11">
            <v>53.900000000000006</v>
          </cell>
        </row>
      </sheetData>
      <sheetData sheetId="643">
        <row r="11">
          <cell r="S11">
            <v>53.900000000000006</v>
          </cell>
        </row>
      </sheetData>
      <sheetData sheetId="644">
        <row r="11">
          <cell r="S11">
            <v>53.900000000000006</v>
          </cell>
        </row>
      </sheetData>
      <sheetData sheetId="645">
        <row r="11">
          <cell r="S11">
            <v>53.900000000000006</v>
          </cell>
        </row>
      </sheetData>
      <sheetData sheetId="646">
        <row r="11">
          <cell r="S11">
            <v>53.900000000000006</v>
          </cell>
        </row>
      </sheetData>
      <sheetData sheetId="647">
        <row r="11">
          <cell r="S11">
            <v>53.900000000000006</v>
          </cell>
        </row>
      </sheetData>
      <sheetData sheetId="648">
        <row r="11">
          <cell r="S11">
            <v>53.900000000000006</v>
          </cell>
        </row>
      </sheetData>
      <sheetData sheetId="649">
        <row r="11">
          <cell r="S11">
            <v>53.900000000000006</v>
          </cell>
        </row>
      </sheetData>
      <sheetData sheetId="650">
        <row r="11">
          <cell r="S11">
            <v>53.900000000000006</v>
          </cell>
        </row>
      </sheetData>
      <sheetData sheetId="651">
        <row r="11">
          <cell r="S11">
            <v>53.900000000000006</v>
          </cell>
        </row>
      </sheetData>
      <sheetData sheetId="652">
        <row r="11">
          <cell r="S11">
            <v>53.900000000000006</v>
          </cell>
        </row>
      </sheetData>
      <sheetData sheetId="653">
        <row r="11">
          <cell r="S11">
            <v>53.900000000000006</v>
          </cell>
        </row>
      </sheetData>
      <sheetData sheetId="654">
        <row r="11">
          <cell r="S11">
            <v>53.900000000000006</v>
          </cell>
        </row>
      </sheetData>
      <sheetData sheetId="655">
        <row r="11">
          <cell r="S11">
            <v>53.900000000000006</v>
          </cell>
        </row>
      </sheetData>
      <sheetData sheetId="656">
        <row r="11">
          <cell r="S11">
            <v>53.900000000000006</v>
          </cell>
        </row>
      </sheetData>
      <sheetData sheetId="657">
        <row r="11">
          <cell r="S11">
            <v>53.900000000000006</v>
          </cell>
        </row>
      </sheetData>
      <sheetData sheetId="658">
        <row r="11">
          <cell r="S11">
            <v>53.900000000000006</v>
          </cell>
        </row>
      </sheetData>
      <sheetData sheetId="659">
        <row r="11">
          <cell r="S11">
            <v>53.900000000000006</v>
          </cell>
        </row>
      </sheetData>
      <sheetData sheetId="660">
        <row r="11">
          <cell r="S11">
            <v>53.900000000000006</v>
          </cell>
        </row>
      </sheetData>
      <sheetData sheetId="661">
        <row r="11">
          <cell r="S11">
            <v>53.900000000000006</v>
          </cell>
        </row>
      </sheetData>
      <sheetData sheetId="662">
        <row r="11">
          <cell r="S11">
            <v>53.900000000000006</v>
          </cell>
        </row>
      </sheetData>
      <sheetData sheetId="663">
        <row r="11">
          <cell r="S11">
            <v>53.900000000000006</v>
          </cell>
        </row>
      </sheetData>
      <sheetData sheetId="664">
        <row r="11">
          <cell r="S11">
            <v>53.900000000000006</v>
          </cell>
        </row>
      </sheetData>
      <sheetData sheetId="665">
        <row r="11">
          <cell r="S11">
            <v>53.900000000000006</v>
          </cell>
        </row>
      </sheetData>
      <sheetData sheetId="666">
        <row r="11">
          <cell r="S11">
            <v>53.900000000000006</v>
          </cell>
        </row>
      </sheetData>
      <sheetData sheetId="667">
        <row r="11">
          <cell r="S11">
            <v>53.900000000000006</v>
          </cell>
        </row>
      </sheetData>
      <sheetData sheetId="668">
        <row r="11">
          <cell r="S11">
            <v>53.900000000000006</v>
          </cell>
        </row>
      </sheetData>
      <sheetData sheetId="669">
        <row r="11">
          <cell r="S11">
            <v>53.900000000000006</v>
          </cell>
        </row>
      </sheetData>
      <sheetData sheetId="670">
        <row r="11">
          <cell r="S11">
            <v>53.900000000000006</v>
          </cell>
        </row>
      </sheetData>
      <sheetData sheetId="671">
        <row r="11">
          <cell r="S11">
            <v>53.900000000000006</v>
          </cell>
        </row>
      </sheetData>
      <sheetData sheetId="672">
        <row r="11">
          <cell r="S11">
            <v>53.900000000000006</v>
          </cell>
        </row>
      </sheetData>
      <sheetData sheetId="673">
        <row r="11">
          <cell r="S11">
            <v>53.900000000000006</v>
          </cell>
        </row>
      </sheetData>
      <sheetData sheetId="674">
        <row r="11">
          <cell r="S11">
            <v>53.900000000000006</v>
          </cell>
        </row>
      </sheetData>
      <sheetData sheetId="675">
        <row r="11">
          <cell r="S11">
            <v>53.900000000000006</v>
          </cell>
        </row>
      </sheetData>
      <sheetData sheetId="676">
        <row r="11">
          <cell r="S11">
            <v>53.900000000000006</v>
          </cell>
        </row>
      </sheetData>
      <sheetData sheetId="677">
        <row r="11">
          <cell r="S11">
            <v>53.900000000000006</v>
          </cell>
        </row>
      </sheetData>
      <sheetData sheetId="678">
        <row r="11">
          <cell r="S11">
            <v>53.900000000000006</v>
          </cell>
        </row>
      </sheetData>
      <sheetData sheetId="679">
        <row r="11">
          <cell r="S11">
            <v>53.900000000000006</v>
          </cell>
        </row>
      </sheetData>
      <sheetData sheetId="680">
        <row r="11">
          <cell r="S11">
            <v>53.900000000000006</v>
          </cell>
        </row>
      </sheetData>
      <sheetData sheetId="681">
        <row r="11">
          <cell r="S11">
            <v>53.900000000000006</v>
          </cell>
        </row>
      </sheetData>
      <sheetData sheetId="682">
        <row r="11">
          <cell r="S11">
            <v>53.900000000000006</v>
          </cell>
        </row>
      </sheetData>
      <sheetData sheetId="683">
        <row r="11">
          <cell r="S11">
            <v>53.900000000000006</v>
          </cell>
        </row>
      </sheetData>
      <sheetData sheetId="684">
        <row r="11">
          <cell r="S11">
            <v>53.900000000000006</v>
          </cell>
        </row>
      </sheetData>
      <sheetData sheetId="685">
        <row r="11">
          <cell r="S11">
            <v>53.900000000000006</v>
          </cell>
        </row>
      </sheetData>
      <sheetData sheetId="686">
        <row r="11">
          <cell r="S11">
            <v>53.900000000000006</v>
          </cell>
        </row>
      </sheetData>
      <sheetData sheetId="687">
        <row r="11">
          <cell r="S11">
            <v>53.900000000000006</v>
          </cell>
        </row>
      </sheetData>
      <sheetData sheetId="688">
        <row r="11">
          <cell r="S11">
            <v>53.900000000000006</v>
          </cell>
        </row>
      </sheetData>
      <sheetData sheetId="689">
        <row r="11">
          <cell r="S11">
            <v>53.900000000000006</v>
          </cell>
        </row>
      </sheetData>
      <sheetData sheetId="690">
        <row r="11">
          <cell r="S11">
            <v>53.900000000000006</v>
          </cell>
        </row>
      </sheetData>
      <sheetData sheetId="691">
        <row r="11">
          <cell r="S11">
            <v>53.900000000000006</v>
          </cell>
        </row>
      </sheetData>
      <sheetData sheetId="692">
        <row r="11">
          <cell r="S11">
            <v>53.900000000000006</v>
          </cell>
        </row>
      </sheetData>
      <sheetData sheetId="693">
        <row r="11">
          <cell r="S11">
            <v>53.900000000000006</v>
          </cell>
        </row>
      </sheetData>
      <sheetData sheetId="694">
        <row r="11">
          <cell r="S11">
            <v>53.900000000000006</v>
          </cell>
        </row>
      </sheetData>
      <sheetData sheetId="695">
        <row r="11">
          <cell r="S11">
            <v>53.900000000000006</v>
          </cell>
        </row>
      </sheetData>
      <sheetData sheetId="696">
        <row r="11">
          <cell r="S11">
            <v>53.900000000000006</v>
          </cell>
        </row>
      </sheetData>
      <sheetData sheetId="697">
        <row r="11">
          <cell r="S11">
            <v>53.900000000000006</v>
          </cell>
        </row>
      </sheetData>
      <sheetData sheetId="698">
        <row r="11">
          <cell r="S11">
            <v>53.900000000000006</v>
          </cell>
        </row>
      </sheetData>
      <sheetData sheetId="699">
        <row r="11">
          <cell r="S11">
            <v>53.900000000000006</v>
          </cell>
        </row>
      </sheetData>
      <sheetData sheetId="700">
        <row r="11">
          <cell r="S11">
            <v>53.900000000000006</v>
          </cell>
        </row>
      </sheetData>
      <sheetData sheetId="701">
        <row r="11">
          <cell r="S11">
            <v>53.900000000000006</v>
          </cell>
        </row>
      </sheetData>
      <sheetData sheetId="702">
        <row r="11">
          <cell r="S11">
            <v>53.900000000000006</v>
          </cell>
        </row>
      </sheetData>
      <sheetData sheetId="703">
        <row r="11">
          <cell r="S11">
            <v>53.900000000000006</v>
          </cell>
        </row>
      </sheetData>
      <sheetData sheetId="704">
        <row r="11">
          <cell r="S11">
            <v>53.900000000000006</v>
          </cell>
        </row>
      </sheetData>
      <sheetData sheetId="705">
        <row r="11">
          <cell r="S11">
            <v>53.900000000000006</v>
          </cell>
        </row>
      </sheetData>
      <sheetData sheetId="706">
        <row r="11">
          <cell r="S11">
            <v>53.900000000000006</v>
          </cell>
        </row>
      </sheetData>
      <sheetData sheetId="707">
        <row r="11">
          <cell r="S11">
            <v>53.900000000000006</v>
          </cell>
        </row>
      </sheetData>
      <sheetData sheetId="708">
        <row r="11">
          <cell r="S11">
            <v>53.900000000000006</v>
          </cell>
        </row>
      </sheetData>
      <sheetData sheetId="709">
        <row r="11">
          <cell r="S11">
            <v>53.900000000000006</v>
          </cell>
        </row>
      </sheetData>
      <sheetData sheetId="710">
        <row r="11">
          <cell r="S11">
            <v>53.900000000000006</v>
          </cell>
        </row>
      </sheetData>
      <sheetData sheetId="711">
        <row r="11">
          <cell r="S11">
            <v>53.900000000000006</v>
          </cell>
        </row>
      </sheetData>
      <sheetData sheetId="712">
        <row r="11">
          <cell r="S11">
            <v>53.900000000000006</v>
          </cell>
        </row>
      </sheetData>
      <sheetData sheetId="713">
        <row r="11">
          <cell r="S11">
            <v>53.900000000000006</v>
          </cell>
        </row>
      </sheetData>
      <sheetData sheetId="714">
        <row r="11">
          <cell r="S11">
            <v>53.900000000000006</v>
          </cell>
        </row>
      </sheetData>
      <sheetData sheetId="715">
        <row r="11">
          <cell r="S11">
            <v>53.900000000000006</v>
          </cell>
        </row>
      </sheetData>
      <sheetData sheetId="716">
        <row r="11">
          <cell r="S11">
            <v>53.900000000000006</v>
          </cell>
        </row>
      </sheetData>
      <sheetData sheetId="717">
        <row r="11">
          <cell r="S11">
            <v>53.900000000000006</v>
          </cell>
        </row>
      </sheetData>
      <sheetData sheetId="718">
        <row r="11">
          <cell r="S11">
            <v>53.900000000000006</v>
          </cell>
        </row>
      </sheetData>
      <sheetData sheetId="719">
        <row r="11">
          <cell r="S11">
            <v>53.900000000000006</v>
          </cell>
        </row>
      </sheetData>
      <sheetData sheetId="720">
        <row r="11">
          <cell r="S11">
            <v>53.900000000000006</v>
          </cell>
        </row>
      </sheetData>
      <sheetData sheetId="721">
        <row r="11">
          <cell r="S11">
            <v>53.900000000000006</v>
          </cell>
        </row>
      </sheetData>
      <sheetData sheetId="722">
        <row r="11">
          <cell r="S11">
            <v>53.900000000000006</v>
          </cell>
        </row>
      </sheetData>
      <sheetData sheetId="723">
        <row r="11">
          <cell r="S11">
            <v>53.900000000000006</v>
          </cell>
        </row>
      </sheetData>
      <sheetData sheetId="724">
        <row r="11">
          <cell r="S11">
            <v>53.900000000000006</v>
          </cell>
        </row>
      </sheetData>
      <sheetData sheetId="725">
        <row r="11">
          <cell r="S11">
            <v>53.900000000000006</v>
          </cell>
        </row>
      </sheetData>
      <sheetData sheetId="726">
        <row r="11">
          <cell r="S11">
            <v>53.900000000000006</v>
          </cell>
        </row>
      </sheetData>
      <sheetData sheetId="727">
        <row r="11">
          <cell r="S11">
            <v>53.900000000000006</v>
          </cell>
        </row>
      </sheetData>
      <sheetData sheetId="728">
        <row r="11">
          <cell r="S11">
            <v>53.900000000000006</v>
          </cell>
        </row>
      </sheetData>
      <sheetData sheetId="729">
        <row r="11">
          <cell r="S11">
            <v>53.900000000000006</v>
          </cell>
        </row>
      </sheetData>
      <sheetData sheetId="730">
        <row r="11">
          <cell r="S11">
            <v>53.900000000000006</v>
          </cell>
        </row>
      </sheetData>
      <sheetData sheetId="731">
        <row r="11">
          <cell r="S11">
            <v>53.900000000000006</v>
          </cell>
        </row>
      </sheetData>
      <sheetData sheetId="732">
        <row r="11">
          <cell r="S11">
            <v>53.900000000000006</v>
          </cell>
        </row>
      </sheetData>
      <sheetData sheetId="733">
        <row r="11">
          <cell r="S11">
            <v>53.900000000000006</v>
          </cell>
        </row>
      </sheetData>
      <sheetData sheetId="734">
        <row r="11">
          <cell r="S11">
            <v>53.900000000000006</v>
          </cell>
        </row>
      </sheetData>
      <sheetData sheetId="735">
        <row r="11">
          <cell r="S11">
            <v>53.900000000000006</v>
          </cell>
        </row>
      </sheetData>
      <sheetData sheetId="736">
        <row r="11">
          <cell r="S11">
            <v>53.900000000000006</v>
          </cell>
        </row>
      </sheetData>
      <sheetData sheetId="737">
        <row r="11">
          <cell r="S11">
            <v>53.900000000000006</v>
          </cell>
        </row>
      </sheetData>
      <sheetData sheetId="738">
        <row r="11">
          <cell r="S11">
            <v>53.900000000000006</v>
          </cell>
        </row>
      </sheetData>
      <sheetData sheetId="739">
        <row r="11">
          <cell r="S11">
            <v>53.900000000000006</v>
          </cell>
        </row>
      </sheetData>
      <sheetData sheetId="740">
        <row r="11">
          <cell r="S11">
            <v>53.900000000000006</v>
          </cell>
        </row>
      </sheetData>
      <sheetData sheetId="741">
        <row r="11">
          <cell r="S11">
            <v>53.900000000000006</v>
          </cell>
        </row>
      </sheetData>
      <sheetData sheetId="742">
        <row r="11">
          <cell r="S11">
            <v>53.900000000000006</v>
          </cell>
        </row>
      </sheetData>
      <sheetData sheetId="743">
        <row r="11">
          <cell r="S11">
            <v>53.900000000000006</v>
          </cell>
        </row>
      </sheetData>
      <sheetData sheetId="744">
        <row r="11">
          <cell r="S11">
            <v>53.900000000000006</v>
          </cell>
        </row>
      </sheetData>
      <sheetData sheetId="745">
        <row r="11">
          <cell r="S11">
            <v>53.900000000000006</v>
          </cell>
        </row>
      </sheetData>
      <sheetData sheetId="746">
        <row r="11">
          <cell r="S11">
            <v>53.900000000000006</v>
          </cell>
        </row>
      </sheetData>
      <sheetData sheetId="747">
        <row r="11">
          <cell r="S11">
            <v>53.900000000000006</v>
          </cell>
        </row>
      </sheetData>
      <sheetData sheetId="748">
        <row r="11">
          <cell r="S11">
            <v>53.900000000000006</v>
          </cell>
        </row>
      </sheetData>
      <sheetData sheetId="749">
        <row r="11">
          <cell r="S11">
            <v>53.900000000000006</v>
          </cell>
        </row>
      </sheetData>
      <sheetData sheetId="750">
        <row r="11">
          <cell r="S11">
            <v>53.900000000000006</v>
          </cell>
        </row>
      </sheetData>
      <sheetData sheetId="751">
        <row r="11">
          <cell r="S11">
            <v>53.900000000000006</v>
          </cell>
        </row>
      </sheetData>
      <sheetData sheetId="752">
        <row r="11">
          <cell r="S11">
            <v>53.900000000000006</v>
          </cell>
        </row>
      </sheetData>
      <sheetData sheetId="753">
        <row r="11">
          <cell r="S11">
            <v>53.900000000000006</v>
          </cell>
        </row>
      </sheetData>
      <sheetData sheetId="754">
        <row r="11">
          <cell r="S11">
            <v>53.900000000000006</v>
          </cell>
        </row>
      </sheetData>
      <sheetData sheetId="755">
        <row r="11">
          <cell r="S11">
            <v>53.900000000000006</v>
          </cell>
        </row>
      </sheetData>
      <sheetData sheetId="756">
        <row r="11">
          <cell r="S11">
            <v>53.900000000000006</v>
          </cell>
        </row>
      </sheetData>
      <sheetData sheetId="757">
        <row r="11">
          <cell r="S11">
            <v>53.900000000000006</v>
          </cell>
        </row>
      </sheetData>
      <sheetData sheetId="758">
        <row r="11">
          <cell r="S11">
            <v>53.900000000000006</v>
          </cell>
        </row>
      </sheetData>
      <sheetData sheetId="759">
        <row r="11">
          <cell r="S11">
            <v>53.900000000000006</v>
          </cell>
        </row>
      </sheetData>
      <sheetData sheetId="760">
        <row r="11">
          <cell r="S11">
            <v>53.900000000000006</v>
          </cell>
        </row>
      </sheetData>
      <sheetData sheetId="761">
        <row r="11">
          <cell r="S11">
            <v>53.900000000000006</v>
          </cell>
        </row>
      </sheetData>
      <sheetData sheetId="762">
        <row r="11">
          <cell r="S11">
            <v>53.900000000000006</v>
          </cell>
        </row>
      </sheetData>
      <sheetData sheetId="763">
        <row r="11">
          <cell r="S11">
            <v>53.900000000000006</v>
          </cell>
        </row>
      </sheetData>
      <sheetData sheetId="764">
        <row r="11">
          <cell r="S11">
            <v>53.900000000000006</v>
          </cell>
        </row>
      </sheetData>
      <sheetData sheetId="765">
        <row r="11">
          <cell r="S11">
            <v>53.900000000000006</v>
          </cell>
        </row>
      </sheetData>
      <sheetData sheetId="766">
        <row r="11">
          <cell r="S11">
            <v>53.900000000000006</v>
          </cell>
        </row>
      </sheetData>
      <sheetData sheetId="767">
        <row r="11">
          <cell r="S11">
            <v>53.900000000000006</v>
          </cell>
        </row>
      </sheetData>
      <sheetData sheetId="768">
        <row r="11">
          <cell r="S11">
            <v>53.900000000000006</v>
          </cell>
        </row>
      </sheetData>
      <sheetData sheetId="769">
        <row r="11">
          <cell r="S11">
            <v>53.900000000000006</v>
          </cell>
        </row>
      </sheetData>
      <sheetData sheetId="770">
        <row r="11">
          <cell r="S11">
            <v>53.900000000000006</v>
          </cell>
        </row>
      </sheetData>
      <sheetData sheetId="771">
        <row r="11">
          <cell r="S11">
            <v>53.900000000000006</v>
          </cell>
        </row>
      </sheetData>
      <sheetData sheetId="772">
        <row r="11">
          <cell r="S11">
            <v>53.900000000000006</v>
          </cell>
        </row>
      </sheetData>
      <sheetData sheetId="773">
        <row r="11">
          <cell r="S11">
            <v>53.900000000000006</v>
          </cell>
        </row>
      </sheetData>
      <sheetData sheetId="774">
        <row r="11">
          <cell r="S11">
            <v>53.900000000000006</v>
          </cell>
        </row>
      </sheetData>
      <sheetData sheetId="775">
        <row r="11">
          <cell r="S11">
            <v>53.900000000000006</v>
          </cell>
        </row>
      </sheetData>
      <sheetData sheetId="776">
        <row r="11">
          <cell r="S11">
            <v>53.900000000000006</v>
          </cell>
        </row>
      </sheetData>
      <sheetData sheetId="777">
        <row r="11">
          <cell r="S11">
            <v>53.900000000000006</v>
          </cell>
        </row>
      </sheetData>
      <sheetData sheetId="778">
        <row r="11">
          <cell r="S11">
            <v>53.900000000000006</v>
          </cell>
        </row>
      </sheetData>
      <sheetData sheetId="779">
        <row r="11">
          <cell r="S11">
            <v>53.900000000000006</v>
          </cell>
        </row>
      </sheetData>
      <sheetData sheetId="780">
        <row r="11">
          <cell r="S11">
            <v>53.900000000000006</v>
          </cell>
        </row>
      </sheetData>
      <sheetData sheetId="781">
        <row r="11">
          <cell r="S11">
            <v>53.900000000000006</v>
          </cell>
        </row>
      </sheetData>
      <sheetData sheetId="782">
        <row r="11">
          <cell r="S11">
            <v>53.900000000000006</v>
          </cell>
        </row>
      </sheetData>
      <sheetData sheetId="783">
        <row r="11">
          <cell r="S11">
            <v>53.900000000000006</v>
          </cell>
        </row>
      </sheetData>
      <sheetData sheetId="784" refreshError="1"/>
      <sheetData sheetId="785" refreshError="1"/>
      <sheetData sheetId="786" refreshError="1"/>
      <sheetData sheetId="787" refreshError="1"/>
      <sheetData sheetId="788" refreshError="1"/>
      <sheetData sheetId="789">
        <row r="11">
          <cell r="S11">
            <v>53.900000000000006</v>
          </cell>
        </row>
      </sheetData>
      <sheetData sheetId="790">
        <row r="11">
          <cell r="S11">
            <v>53.900000000000006</v>
          </cell>
        </row>
      </sheetData>
      <sheetData sheetId="791">
        <row r="11">
          <cell r="S11">
            <v>53.900000000000006</v>
          </cell>
        </row>
      </sheetData>
      <sheetData sheetId="792">
        <row r="11">
          <cell r="S11">
            <v>53.900000000000006</v>
          </cell>
        </row>
      </sheetData>
      <sheetData sheetId="793">
        <row r="11">
          <cell r="S11">
            <v>53.900000000000006</v>
          </cell>
        </row>
      </sheetData>
      <sheetData sheetId="794">
        <row r="11">
          <cell r="S11">
            <v>53.900000000000006</v>
          </cell>
        </row>
      </sheetData>
      <sheetData sheetId="795">
        <row r="11">
          <cell r="S11">
            <v>53.900000000000006</v>
          </cell>
        </row>
      </sheetData>
      <sheetData sheetId="796">
        <row r="11">
          <cell r="S11">
            <v>53.900000000000006</v>
          </cell>
        </row>
      </sheetData>
      <sheetData sheetId="797">
        <row r="11">
          <cell r="S11">
            <v>53.900000000000006</v>
          </cell>
        </row>
      </sheetData>
      <sheetData sheetId="798">
        <row r="11">
          <cell r="S11">
            <v>53.900000000000006</v>
          </cell>
        </row>
      </sheetData>
      <sheetData sheetId="799">
        <row r="11">
          <cell r="S11">
            <v>53.900000000000006</v>
          </cell>
        </row>
      </sheetData>
      <sheetData sheetId="800">
        <row r="11">
          <cell r="S11">
            <v>53.900000000000006</v>
          </cell>
        </row>
      </sheetData>
      <sheetData sheetId="801">
        <row r="11">
          <cell r="S11">
            <v>53.900000000000006</v>
          </cell>
        </row>
      </sheetData>
      <sheetData sheetId="802">
        <row r="11">
          <cell r="S11">
            <v>53.900000000000006</v>
          </cell>
        </row>
      </sheetData>
      <sheetData sheetId="803" refreshError="1"/>
      <sheetData sheetId="804">
        <row r="11">
          <cell r="S11">
            <v>53.900000000000006</v>
          </cell>
        </row>
      </sheetData>
      <sheetData sheetId="805" refreshError="1"/>
      <sheetData sheetId="806" refreshError="1"/>
      <sheetData sheetId="807" refreshError="1"/>
      <sheetData sheetId="808" refreshError="1"/>
      <sheetData sheetId="809" refreshError="1"/>
      <sheetData sheetId="810" refreshError="1"/>
      <sheetData sheetId="811">
        <row r="11">
          <cell r="S11">
            <v>53.900000000000006</v>
          </cell>
        </row>
      </sheetData>
      <sheetData sheetId="812">
        <row r="11">
          <cell r="S11">
            <v>53.900000000000006</v>
          </cell>
        </row>
      </sheetData>
      <sheetData sheetId="813">
        <row r="11">
          <cell r="S11">
            <v>53.900000000000006</v>
          </cell>
        </row>
      </sheetData>
      <sheetData sheetId="814">
        <row r="11">
          <cell r="S11">
            <v>53.900000000000006</v>
          </cell>
        </row>
      </sheetData>
      <sheetData sheetId="815">
        <row r="11">
          <cell r="S11">
            <v>53.900000000000006</v>
          </cell>
        </row>
      </sheetData>
      <sheetData sheetId="816">
        <row r="11">
          <cell r="S11">
            <v>53.900000000000006</v>
          </cell>
        </row>
      </sheetData>
      <sheetData sheetId="817">
        <row r="11">
          <cell r="S11">
            <v>53.900000000000006</v>
          </cell>
        </row>
      </sheetData>
      <sheetData sheetId="818">
        <row r="11">
          <cell r="S11">
            <v>53.900000000000006</v>
          </cell>
        </row>
      </sheetData>
      <sheetData sheetId="819">
        <row r="11">
          <cell r="S11">
            <v>53.900000000000006</v>
          </cell>
        </row>
      </sheetData>
      <sheetData sheetId="820">
        <row r="11">
          <cell r="S11">
            <v>53.900000000000006</v>
          </cell>
        </row>
      </sheetData>
      <sheetData sheetId="821">
        <row r="11">
          <cell r="S11">
            <v>53.900000000000006</v>
          </cell>
        </row>
      </sheetData>
      <sheetData sheetId="822">
        <row r="11">
          <cell r="S11">
            <v>53.900000000000006</v>
          </cell>
        </row>
      </sheetData>
      <sheetData sheetId="823">
        <row r="11">
          <cell r="S11">
            <v>53.900000000000006</v>
          </cell>
        </row>
      </sheetData>
      <sheetData sheetId="824">
        <row r="11">
          <cell r="S11">
            <v>53.900000000000006</v>
          </cell>
        </row>
      </sheetData>
      <sheetData sheetId="825" refreshError="1"/>
      <sheetData sheetId="826">
        <row r="11">
          <cell r="S11">
            <v>53.900000000000006</v>
          </cell>
        </row>
      </sheetData>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ow r="11">
          <cell r="S11">
            <v>53.900000000000006</v>
          </cell>
        </row>
      </sheetData>
      <sheetData sheetId="860" refreshError="1"/>
      <sheetData sheetId="861" refreshError="1"/>
      <sheetData sheetId="862">
        <row r="11">
          <cell r="S11">
            <v>53.900000000000006</v>
          </cell>
        </row>
      </sheetData>
      <sheetData sheetId="863">
        <row r="11">
          <cell r="S11">
            <v>53.900000000000006</v>
          </cell>
        </row>
      </sheetData>
      <sheetData sheetId="864">
        <row r="11">
          <cell r="S11">
            <v>53.900000000000006</v>
          </cell>
        </row>
      </sheetData>
      <sheetData sheetId="865">
        <row r="11">
          <cell r="S11">
            <v>53.900000000000006</v>
          </cell>
        </row>
      </sheetData>
      <sheetData sheetId="866" refreshError="1"/>
      <sheetData sheetId="867" refreshError="1"/>
      <sheetData sheetId="868" refreshError="1"/>
      <sheetData sheetId="869" refreshError="1"/>
      <sheetData sheetId="870" refreshError="1"/>
      <sheetData sheetId="871" refreshError="1"/>
      <sheetData sheetId="872"/>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ow r="11">
          <cell r="S11">
            <v>53.900000000000006</v>
          </cell>
        </row>
      </sheetData>
      <sheetData sheetId="888">
        <row r="11">
          <cell r="S11">
            <v>53.900000000000006</v>
          </cell>
        </row>
      </sheetData>
      <sheetData sheetId="889">
        <row r="11">
          <cell r="S11">
            <v>53.900000000000006</v>
          </cell>
        </row>
      </sheetData>
      <sheetData sheetId="890">
        <row r="11">
          <cell r="S11">
            <v>53.900000000000006</v>
          </cell>
        </row>
      </sheetData>
      <sheetData sheetId="891">
        <row r="11">
          <cell r="S11">
            <v>53.900000000000006</v>
          </cell>
        </row>
      </sheetData>
      <sheetData sheetId="892">
        <row r="11">
          <cell r="S11">
            <v>53.900000000000006</v>
          </cell>
        </row>
      </sheetData>
      <sheetData sheetId="893">
        <row r="11">
          <cell r="S11">
            <v>53.900000000000006</v>
          </cell>
        </row>
      </sheetData>
      <sheetData sheetId="894">
        <row r="11">
          <cell r="S11">
            <v>53.900000000000006</v>
          </cell>
        </row>
      </sheetData>
      <sheetData sheetId="895">
        <row r="11">
          <cell r="S11">
            <v>53.900000000000006</v>
          </cell>
        </row>
      </sheetData>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ow r="11">
          <cell r="S11">
            <v>53.900000000000006</v>
          </cell>
        </row>
      </sheetData>
      <sheetData sheetId="924">
        <row r="11">
          <cell r="S11">
            <v>53.900000000000006</v>
          </cell>
        </row>
      </sheetData>
      <sheetData sheetId="925"/>
      <sheetData sheetId="926" refreshError="1"/>
      <sheetData sheetId="927" refreshError="1"/>
      <sheetData sheetId="928"/>
      <sheetData sheetId="929">
        <row r="11">
          <cell r="S11">
            <v>53.900000000000006</v>
          </cell>
        </row>
      </sheetData>
      <sheetData sheetId="930">
        <row r="11">
          <cell r="S11">
            <v>53.900000000000006</v>
          </cell>
        </row>
      </sheetData>
      <sheetData sheetId="931">
        <row r="11">
          <cell r="S11">
            <v>53.900000000000006</v>
          </cell>
        </row>
      </sheetData>
      <sheetData sheetId="932"/>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row r="11">
          <cell r="S11">
            <v>53.900000000000006</v>
          </cell>
        </row>
      </sheetData>
      <sheetData sheetId="967"/>
      <sheetData sheetId="968"/>
      <sheetData sheetId="969"/>
      <sheetData sheetId="970">
        <row r="11">
          <cell r="S11">
            <v>53.900000000000006</v>
          </cell>
        </row>
      </sheetData>
      <sheetData sheetId="971"/>
      <sheetData sheetId="972"/>
      <sheetData sheetId="973"/>
      <sheetData sheetId="974"/>
      <sheetData sheetId="975"/>
      <sheetData sheetId="976" refreshError="1"/>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refreshError="1"/>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 sheetId="1119"/>
      <sheetData sheetId="1120"/>
      <sheetData sheetId="1121" refreshError="1"/>
      <sheetData sheetId="1122"/>
      <sheetData sheetId="1123"/>
      <sheetData sheetId="1124"/>
      <sheetData sheetId="1125"/>
      <sheetData sheetId="1126">
        <row r="11">
          <cell r="S11">
            <v>53.900000000000006</v>
          </cell>
        </row>
      </sheetData>
      <sheetData sheetId="1127">
        <row r="11">
          <cell r="S11">
            <v>53.900000000000006</v>
          </cell>
        </row>
      </sheetData>
      <sheetData sheetId="1128"/>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sheetData sheetId="1141"/>
      <sheetData sheetId="1142"/>
      <sheetData sheetId="1143"/>
      <sheetData sheetId="1144"/>
      <sheetData sheetId="1145"/>
      <sheetData sheetId="1146"/>
      <sheetData sheetId="1147"/>
      <sheetData sheetId="1148"/>
      <sheetData sheetId="1149"/>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ow r="11">
          <cell r="S11">
            <v>53.900000000000006</v>
          </cell>
        </row>
      </sheetData>
      <sheetData sheetId="1173">
        <row r="11">
          <cell r="S11">
            <v>53.900000000000006</v>
          </cell>
        </row>
      </sheetData>
      <sheetData sheetId="1174">
        <row r="11">
          <cell r="S11">
            <v>53.900000000000006</v>
          </cell>
        </row>
      </sheetData>
      <sheetData sheetId="1175"/>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_ Plant"/>
      <sheetName val="Labour &amp; Plant"/>
      <sheetName val="Material "/>
      <sheetName val=" Analysis"/>
      <sheetName val="BOQ "/>
      <sheetName val="Sheet1"/>
      <sheetName val="DWR"/>
      <sheetName val="Priced_DWR "/>
      <sheetName val="DWR(Priced)"/>
      <sheetName val=" AnalysisPCC"/>
      <sheetName val=" AnalysisNH"/>
      <sheetName val="Estimates"/>
      <sheetName val="REL"/>
      <sheetName val="costing"/>
      <sheetName val="Sheet4"/>
      <sheetName val="CrRajWMM"/>
      <sheetName val="Timesheet"/>
      <sheetName val="beam-reinft-IIInd floor"/>
      <sheetName val="purpose&amp;input"/>
      <sheetName val="1. Acquisition"/>
      <sheetName val="estimate"/>
      <sheetName val="Final Basic rate"/>
      <sheetName val="Material"/>
      <sheetName val="Basic Rates"/>
      <sheetName val="Aoc"/>
      <sheetName val="REVENUES &amp; BS"/>
      <sheetName val="Results"/>
      <sheetName val="PLGroupings"/>
      <sheetName val="S2groupcode"/>
      <sheetName val="Index"/>
      <sheetName val="beam-reinft"/>
      <sheetName val="RA-markate"/>
      <sheetName val="LOCAL RATES"/>
      <sheetName val="p1-costg"/>
      <sheetName val="Improvements"/>
      <sheetName val="duyetI-I"/>
      <sheetName val="TH3"/>
      <sheetName val="NLuc"/>
      <sheetName val="Abutment"/>
      <sheetName val="cxac"/>
      <sheetName val="tinhbe"/>
      <sheetName val="soliªu"/>
      <sheetName val="entitlements"/>
      <sheetName val="단가비교표"/>
      <sheetName val="Labour_&amp;_Plant"/>
      <sheetName val="Material_"/>
      <sheetName val="_Analysis"/>
      <sheetName val="BOQ_"/>
      <sheetName val="Priced_DWR_"/>
      <sheetName val="Labour___Plant"/>
      <sheetName val="_AnalysisPCC"/>
      <sheetName val="_AnalysisNH"/>
      <sheetName val="beam-reinft-IIInd_floor"/>
      <sheetName val="1__Acquisition"/>
      <sheetName val="Final_Basic_rate"/>
      <sheetName val="Basic_Rates"/>
      <sheetName val="REVENUES_&amp;_BS"/>
      <sheetName val="LOCAL_RATES"/>
      <sheetName val=""/>
      <sheetName val="BOQ_M26"/>
      <sheetName val="EDWise"/>
      <sheetName val="Wkgs"/>
      <sheetName val="leads"/>
      <sheetName val="RATE COMPILATION"/>
      <sheetName val="RATE LINK UP"/>
      <sheetName val="ABSTRACT"/>
      <sheetName val="Labour"/>
      <sheetName val="Plant &amp;  Machinery"/>
      <sheetName val="MPR_PA_1"/>
      <sheetName val="BS8007"/>
      <sheetName val="ANNEXURE-A"/>
      <sheetName val="Perf Distribution"/>
      <sheetName val="Assumptions"/>
      <sheetName val="Fill this out first..."/>
      <sheetName val="AOR"/>
      <sheetName val="BOQ Distribution"/>
      <sheetName val="doq-10"/>
      <sheetName val="PROG_DATA"/>
      <sheetName val="cul-invSUBMITTED"/>
      <sheetName val="data"/>
      <sheetName val="Rate"/>
      <sheetName val="Abutment "/>
      <sheetName val="Sheet3"/>
      <sheetName val="MRATES"/>
      <sheetName val="Sheet2"/>
      <sheetName val="JV請款"/>
      <sheetName val="R.A."/>
      <sheetName val="SOR"/>
      <sheetName val="PLAN_FEB97"/>
      <sheetName val="Cul_detail"/>
      <sheetName val="Excavation"/>
      <sheetName val="MWC 1 - Cash Flow"/>
      <sheetName val="bASICDATA"/>
      <sheetName val="doq br."/>
      <sheetName val="S1BOQ"/>
      <sheetName val="Analysis"/>
      <sheetName val="Customers"/>
      <sheetName val="doq"/>
      <sheetName val="Currency Sheet"/>
      <sheetName val="Wearing Course"/>
      <sheetName val="OGL"/>
      <sheetName val="water prop."/>
      <sheetName val="Input_data"/>
      <sheetName val="Cover sheet"/>
      <sheetName val="Non debit-RMC"/>
      <sheetName val="Machinery"/>
      <sheetName val="Supply_RMC"/>
      <sheetName val="Debit_RMC"/>
      <sheetName val="Debit_Pump"/>
      <sheetName val="Details_Transit"/>
      <sheetName val="DATA SHEET"/>
      <sheetName val="basdat"/>
      <sheetName val="OD Shares"/>
      <sheetName val="BOQ"/>
      <sheetName val="CUM-Mar07"/>
      <sheetName val="Abt Foundation "/>
      <sheetName val="Main"/>
      <sheetName val="PWD SR(Sub Est)"/>
      <sheetName val="PRICE BID"/>
      <sheetName val="Labor abs-NMR"/>
      <sheetName val="Design"/>
      <sheetName val="EZ"/>
      <sheetName val="DETAIL SHEET"/>
      <sheetName val="3"/>
      <sheetName val="old boq"/>
      <sheetName val="oresreqsum"/>
      <sheetName val="TCS"/>
      <sheetName val="Cal"/>
      <sheetName val="Voucher"/>
      <sheetName val="Rate Analysis"/>
      <sheetName val="std.wt."/>
      <sheetName val="6000"/>
      <sheetName val="INPUT SHEET"/>
      <sheetName val="Kristal Court"/>
      <sheetName val="Rate Ana"/>
      <sheetName val="Road work"/>
      <sheetName val="P&amp;L01-02GR"/>
      <sheetName val="Exist"/>
      <sheetName val="Boiler&amp;TG"/>
      <sheetName val="LEFT"/>
      <sheetName val="RIGHT"/>
      <sheetName val="ecc_res"/>
      <sheetName val="Schedule"/>
      <sheetName val="SITE DATA"/>
      <sheetName val="Rates Basic"/>
      <sheetName val="P&amp;E - T"/>
      <sheetName val="P&amp;E - U"/>
      <sheetName val="40mm"/>
      <sheetName val="20mm"/>
      <sheetName val="INPUT"/>
      <sheetName val="Inc.St.-Link"/>
      <sheetName val="fco"/>
      <sheetName val="EQUIP1000"/>
      <sheetName val="3MLKQ"/>
      <sheetName val="SC revtrgt"/>
      <sheetName val="SUB-GRADE"/>
      <sheetName val="7"/>
      <sheetName val="8"/>
      <sheetName val="9"/>
      <sheetName val="10"/>
      <sheetName val="11"/>
      <sheetName val="12"/>
      <sheetName val="13"/>
      <sheetName val="15"/>
      <sheetName val="16"/>
      <sheetName val="1"/>
      <sheetName val="2"/>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3"/>
      <sheetName val="Material_3"/>
      <sheetName val="_Analysis3"/>
      <sheetName val="BOQ_3"/>
      <sheetName val="Priced_DWR_3"/>
      <sheetName val="_AnalysisPCC3"/>
      <sheetName val="_AnalysisNH3"/>
      <sheetName val="Labour_&amp;_Plant2"/>
      <sheetName val="Material_2"/>
      <sheetName val="_Analysis2"/>
      <sheetName val="BOQ_2"/>
      <sheetName val="Priced_DWR_2"/>
      <sheetName val="_AnalysisPCC2"/>
      <sheetName val="_AnalysisNH2"/>
      <sheetName val="Labour_&amp;_Plant1"/>
      <sheetName val="Material_1"/>
      <sheetName val="_Analysis1"/>
      <sheetName val="BOQ_1"/>
      <sheetName val="Priced_DWR_1"/>
      <sheetName val="_AnalysisPCC1"/>
      <sheetName val="_AnalysisNH1"/>
      <sheetName val="Labour_&amp;_Plant5"/>
      <sheetName val="Material_5"/>
      <sheetName val="_Analysis5"/>
      <sheetName val="BOQ_5"/>
      <sheetName val="Priced_DWR_5"/>
      <sheetName val="_AnalysisPCC5"/>
      <sheetName val="_AnalysisNH5"/>
      <sheetName val="Notes"/>
      <sheetName val="Man"/>
      <sheetName val="9. Package split - Cost "/>
      <sheetName val="Labour productivity"/>
      <sheetName val="pa-mtly"/>
      <sheetName val="Grouping TB"/>
      <sheetName val="Working3"/>
      <sheetName val="Working2"/>
      <sheetName val="Variables"/>
      <sheetName val="Assumption2"/>
      <sheetName val="@RISK Correlations"/>
      <sheetName val="ETC Plant Cost"/>
      <sheetName val="Bar Budget"/>
      <sheetName val="Final Qty"/>
      <sheetName val="Machine HC - 19.08 "/>
      <sheetName val="PNM Justi"/>
      <sheetName val="Bar"/>
      <sheetName val="Analysed rate"/>
      <sheetName val="Shutter"/>
      <sheetName val="BOQ Backup"/>
      <sheetName val="BP"/>
      <sheetName val="TB"/>
      <sheetName val="HBI NCD"/>
      <sheetName val="A"/>
      <sheetName val="steel-circular"/>
      <sheetName val="s"/>
      <sheetName val="Staff Acco."/>
      <sheetName val="Debit_Transit"/>
      <sheetName val="CABLE"/>
      <sheetName val="number"/>
      <sheetName val="SALIENT"/>
      <sheetName val="DATA_PILE_BG"/>
      <sheetName val="DATA_PCC"/>
      <sheetName val="DATA_PILECAP"/>
      <sheetName val="DATA_PILE_RT2"/>
      <sheetName val="DATA_PILE_RT1 "/>
      <sheetName val="DATA_PILE _SM"/>
      <sheetName val="Agency BS"/>
      <sheetName val="RMC_Debit_Panjar_MB"/>
      <sheetName val="RMC_Debit"/>
      <sheetName val="2.2"/>
      <sheetName val="Details_RMC"/>
      <sheetName val="Evaluate"/>
      <sheetName val="PROCTOR"/>
      <sheetName val="102-25.01.17"/>
      <sheetName val="(31)"/>
      <sheetName val="Summary"/>
      <sheetName val="section"/>
      <sheetName val="Intro"/>
      <sheetName val="SLAB DESIGN"/>
      <sheetName val="Top Sheet"/>
      <sheetName val="MEASUREMENT SHEET"/>
      <sheetName val="LAB DPR"/>
      <sheetName val="Labour "/>
      <sheetName val="DPR-PKG-06"/>
      <sheetName val="Store DPR"/>
      <sheetName val="Mech DPR"/>
      <sheetName val="Data Input for DPR"/>
      <sheetName val="DPR-PKG-06 "/>
      <sheetName val="Labour___Plant1"/>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lls of Quantities"/>
      <sheetName val="ogl A 10"/>
      <sheetName val="Reserves &amp; Surplus"/>
      <sheetName val="Other Expenses"/>
      <sheetName val="Labour___Plant4"/>
      <sheetName val="Labour___Plant2"/>
      <sheetName val="Labour___Plant3"/>
      <sheetName val="BOQ (2)"/>
      <sheetName val="ENCL9"/>
      <sheetName val="bitumen"/>
      <sheetName val="MP"/>
      <sheetName val="NAME"/>
      <sheetName val="RUB plan"/>
      <sheetName val="E_Summary"/>
      <sheetName val="D_Cntnts"/>
      <sheetName val="Qty Benchmarking"/>
      <sheetName val="B7 MW SUB SUMMARY"/>
      <sheetName val="BQLIST"/>
      <sheetName val="FORM7"/>
      <sheetName val="conc-foot-gradeslab"/>
      <sheetName val="BILL 3J"/>
      <sheetName val="BILL 3R"/>
      <sheetName val="BILL 6J"/>
      <sheetName val="doq-9"/>
      <sheetName val="Summary Minor Jns."/>
      <sheetName val="basdat-f"/>
      <sheetName val="Dim"/>
      <sheetName val="Existing"/>
      <sheetName val="07"/>
      <sheetName val="Design sheet"/>
      <sheetName val="Inputs"/>
      <sheetName val="bs BP 04 SA"/>
      <sheetName val="Letter"/>
      <sheetName val="Rectangular Beam"/>
      <sheetName val="Embk top (2)"/>
      <sheetName val="UNP-NCW "/>
      <sheetName val="02"/>
      <sheetName val="08"/>
      <sheetName val="03"/>
      <sheetName val="04"/>
      <sheetName val="05"/>
      <sheetName val="R_A_"/>
      <sheetName val="doq_br_"/>
      <sheetName val="Currency_Sheet"/>
      <sheetName val="Wearing_Course"/>
      <sheetName val="water_prop_"/>
      <sheetName val="Cover_sheet"/>
      <sheetName val="Non_debit-RMC"/>
      <sheetName val="DATA_SHEET"/>
      <sheetName val="OD_Shares"/>
      <sheetName val="Abt_Foundation_"/>
      <sheetName val="PWD_SR(Sub_Est)"/>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Staff_Acco_"/>
      <sheetName val="ogl_A_10"/>
      <sheetName val="RUB_plan"/>
      <sheetName val="Labor_abs-NMR"/>
      <sheetName val="Qty_Benchmarking"/>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Design_sheet"/>
      <sheetName val="a.o.r."/>
      <sheetName val="DETAILED  BOQ"/>
      <sheetName val="01"/>
      <sheetName val="slab"/>
      <sheetName val="(Do not delete)"/>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Currency_Sheet1"/>
      <sheetName val="Abutment_1"/>
      <sheetName val="Labor_abs-NMR1"/>
      <sheetName val="beam-reinft-IIInd_floor3"/>
      <sheetName val="1__Acquisition3"/>
      <sheetName val="Final_Basic_rate3"/>
      <sheetName val="Basic_Rates3"/>
      <sheetName val="REVENUES_&amp;_BS3"/>
      <sheetName val="LOCAL_RATES3"/>
      <sheetName val="Perf_Distribution2"/>
      <sheetName val="Fill_this_out_first___2"/>
      <sheetName val="BOQ_Distribution2"/>
      <sheetName val="RATE_COMPILATION2"/>
      <sheetName val="RATE_LINK_UP2"/>
      <sheetName val="Plant_&amp;__Machinery2"/>
      <sheetName val="Abt_Foundation_2"/>
      <sheetName val="Currency_Sheet2"/>
      <sheetName val="Abutment_2"/>
      <sheetName val="Labor_abs-NMR2"/>
      <sheetName val="MWC_1_-_Cash_Flow1"/>
      <sheetName val="RUB_plan1"/>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MWC_1_-_Cash_Flow2"/>
      <sheetName val="RUB_plan2"/>
      <sheetName val="water_prop_1"/>
      <sheetName val="Cover_sheet1"/>
      <sheetName val="doq_br_1"/>
      <sheetName val="Non_debit-RMC1"/>
      <sheetName val="DATA_SHEET1"/>
      <sheetName val="Staff_Acco_1"/>
      <sheetName val="Design_sheet1"/>
      <sheetName val="OD_Shares1"/>
      <sheetName val="Qty_Benchmarking1"/>
      <sheetName val="Top Line - WWW"/>
      <sheetName val="Project Budget Worksheet"/>
      <sheetName val="CONC"/>
      <sheetName val="CONC (Option-2)"/>
      <sheetName val="MHR"/>
      <sheetName val="DVALUE"/>
      <sheetName val="Linked Lead"/>
      <sheetName val="Lead"/>
      <sheetName val="ogl_A_101"/>
      <sheetName val="Wearing_Course1"/>
      <sheetName val="ogl_A_102"/>
      <sheetName val="Wearing_Course2"/>
      <sheetName val="water_prop_2"/>
      <sheetName val="Cover_sheet2"/>
      <sheetName val="doq_br_2"/>
      <sheetName val="Non_debit-RMC2"/>
      <sheetName val="DATA_SHEET2"/>
      <sheetName val="Staff_Acco_2"/>
      <sheetName val="Qty_Benchmarking2"/>
      <sheetName val="Design_sheet2"/>
      <sheetName val="OD_Shares2"/>
      <sheetName val="Civil Boq"/>
      <sheetName val="PRECAST lightconc-II"/>
      <sheetName val="RCN-L B D"/>
      <sheetName val="breakdown"/>
      <sheetName val="Civil BOC"/>
      <sheetName val="M+MC"/>
      <sheetName val="Labour___Plant5"/>
      <sheetName val="beam-reinft-IIInd_floor5"/>
      <sheetName val="1__Acquisition5"/>
      <sheetName val="Final_Basic_rate5"/>
      <sheetName val="Basic_Rates5"/>
      <sheetName val="REVENUES_&amp;_BS5"/>
      <sheetName val="LOCAL_RATES5"/>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Labour___Plant6"/>
      <sheetName val="beam-reinft-IIInd_floor6"/>
      <sheetName val="1__Acquisition6"/>
      <sheetName val="Final_Basic_rate6"/>
      <sheetName val="Basic_Rates6"/>
      <sheetName val="REVENUES_&amp;_BS6"/>
      <sheetName val="LOCAL_RATES6"/>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ANAL"/>
      <sheetName val="Elect."/>
      <sheetName val="E1"/>
      <sheetName val="Other Mat."/>
      <sheetName val="Plant_&amp;__Machinery9"/>
      <sheetName val="Abt_Foundation_9"/>
      <sheetName val="Currency_Sheet9"/>
      <sheetName val="Abutment_9"/>
      <sheetName val="Labor_abs-NMR9"/>
      <sheetName val="405"/>
      <sheetName val="427"/>
      <sheetName val="Control"/>
      <sheetName val="BUDGETFORMS2002-2003"/>
      <sheetName val="Abs PMRL"/>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ABBDATASHEET"/>
      <sheetName val="JCR TOP(ITEM)-KTRP"/>
      <sheetName val="OHDETAIL"/>
      <sheetName val="dBase"/>
      <sheetName val="RCC,Ret. Wall"/>
      <sheetName val="4.4"/>
      <sheetName val="summery-I"/>
      <sheetName val="2.07 EMB"/>
      <sheetName val="3.01"/>
      <sheetName val="8.ii.8.(b)"/>
      <sheetName val="4.1"/>
      <sheetName val="8.1.2.(a)"/>
      <sheetName val="2.07 S.G"/>
      <sheetName val="4.2(ii)"/>
      <sheetName val="3.02"/>
      <sheetName val="pier Foundation"/>
      <sheetName val="Earthwork Data"/>
      <sheetName val="DDR"/>
      <sheetName val="nishanth"/>
      <sheetName val="Settings"/>
      <sheetName val="girder"/>
      <sheetName val="Calculation (modi final)"/>
      <sheetName val="Data Base"/>
      <sheetName val="Basicrates"/>
      <sheetName val="Mix Design"/>
      <sheetName val="Cost of O &amp; O"/>
      <sheetName val="LTG-STG"/>
      <sheetName val="Bill-5"/>
      <sheetName val="COST"/>
      <sheetName val="ENCL10-C"/>
      <sheetName val="wh_data_R"/>
      <sheetName val="Anl"/>
      <sheetName val="Analysis-NH-Roads"/>
      <sheetName val="Analysis-NH-Culverts"/>
      <sheetName val="Analysis-Drains &amp; Misc"/>
      <sheetName val="Lead Statement (PCC)"/>
      <sheetName val="Analysis-NH-Traf &amp; Trans"/>
      <sheetName val="Contractor &amp; Material Price"/>
      <sheetName val="Fin Mar"/>
      <sheetName val="EJ Pier"/>
      <sheetName val="BATCHING PLANT PRO"/>
      <sheetName val="102-PMC format"/>
      <sheetName val="3. GSB-WMM-SHLD"/>
      <sheetName val="IN"/>
      <sheetName val="Materials "/>
      <sheetName val="Machinery-final"/>
      <sheetName val="Site clearance"/>
      <sheetName val="Basicdata-f"/>
      <sheetName val="Longitudinal"/>
      <sheetName val="maing1"/>
      <sheetName val="BSG R.A."/>
      <sheetName val="PRICE_BID"/>
      <sheetName val="PRICE_BID1"/>
      <sheetName val="PRICE_BID2"/>
      <sheetName val="PRICE_BID3"/>
      <sheetName val="ogl_A_103"/>
      <sheetName val="Wearing_Course3"/>
      <sheetName val="MWC_1_-_Cash_Flow5"/>
      <sheetName val="PRICE_BID5"/>
      <sheetName val="ogl_A_105"/>
      <sheetName val="Wearing_Course5"/>
      <sheetName val="Data_Sheet5"/>
      <sheetName val="RUB_plan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water_prop_4"/>
      <sheetName val="Cover_sheet4"/>
      <sheetName val="doq_br_4"/>
      <sheetName val="Non_debit-RMC4"/>
      <sheetName val="Staff_Acco_4"/>
      <sheetName val="Qty_Benchmarking4"/>
      <sheetName val="OD_Shares4"/>
      <sheetName val="doq-I"/>
      <sheetName val="BHANDUP"/>
      <sheetName val="Labour_&amp;_Plant11"/>
      <sheetName val="Material_11"/>
      <sheetName val="_Analysis11"/>
      <sheetName val="BOQ_11"/>
      <sheetName val="Priced_DWR_11"/>
      <sheetName val="_AnalysisPCC11"/>
      <sheetName val="_AnalysisNH11"/>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Labour___Plant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grid"/>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analy"/>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ft-05-02isobom"/>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Manpower"/>
      <sheetName val="Levels"/>
      <sheetName val="Grouping_TB1"/>
      <sheetName val="Grouping_TB"/>
      <sheetName val="Grouping_TB2"/>
      <sheetName val="Grouping_TB3"/>
      <sheetName val="Grouping_TB5"/>
      <sheetName val="Grouping_TB4"/>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ราคาF6"/>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내역"/>
      <sheetName val="Dayworks Bill"/>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10.Minor Structure"/>
      <sheetName val="diff bet phy &amp; stock"/>
      <sheetName val="expmore6months"/>
      <sheetName val="TOTAL NS"/>
      <sheetName val="Schdl"/>
      <sheetName val="Cal(6.2.2) EMB-T"/>
      <sheetName val="자압"/>
      <sheetName val="coverpage"/>
      <sheetName val="288-1"/>
      <sheetName val="07.04.13"/>
      <sheetName val="backup prw - viia"/>
      <sheetName val="NLD - Assum"/>
      <sheetName val="measurment"/>
      <sheetName val="BID"/>
      <sheetName val="EQPnorm"/>
      <sheetName val="부대내역"/>
      <sheetName val="BQ5"/>
      <sheetName val="공량산출서"/>
      <sheetName val="공종별집계"/>
      <sheetName val="Stability"/>
      <sheetName val="section 3_dpr"/>
      <sheetName val="SECPROP"/>
      <sheetName val="Plant _  Machinery"/>
      <sheetName val="CABLENOS."/>
      <sheetName val="Package No. 3R"/>
      <sheetName val="escalation"/>
      <sheetName val="pile Fabrication"/>
      <sheetName val="1-12"/>
      <sheetName val="BOM"/>
      <sheetName val="Abut-9+741"/>
      <sheetName val="105-Services room vent Calcs"/>
      <sheetName val="1x2x2"/>
      <sheetName val="Admin"/>
      <sheetName val="Culverts"/>
      <sheetName val="Bituminous"/>
      <sheetName val="Labour rates"/>
      <sheetName val="Hume Pipe"/>
      <sheetName val="Maintenance"/>
      <sheetName val="BSG_A"/>
      <sheetName val="hours"/>
      <sheetName val="총괄표 (2)"/>
      <sheetName val="Paint"/>
      <sheetName val="LAB"/>
      <sheetName val=" Type I"/>
      <sheetName val="Backup"/>
      <sheetName val="Gen Info"/>
      <sheetName val="S4"/>
      <sheetName val="Production"/>
      <sheetName val="Sensitivity"/>
      <sheetName val="Calculations"/>
      <sheetName val="Phasing"/>
      <sheetName val="Not found as per ground reality"/>
      <sheetName val="5_01 H_P Culvert"/>
      <sheetName val="5_01 box culvert"/>
      <sheetName val="4 Annex 1 Basic rate"/>
      <sheetName val="DREV"/>
      <sheetName val="CREV"/>
      <sheetName val="cul_invSUBMITTED"/>
      <sheetName val="As per PCA"/>
      <sheetName val="B7_MW_SUB_SUMMARY5"/>
      <sheetName val="BILL_3J5"/>
      <sheetName val="BILL_3R5"/>
      <sheetName val="BILL_6J5"/>
      <sheetName val="Rectangular_Beam4"/>
      <sheetName val="UNP-NCW_4"/>
      <sheetName val="Superstruc"/>
      <sheetName val="INPUT1"/>
      <sheetName val="Dimension"/>
      <sheetName val="SLS-S1"/>
      <sheetName val="6PILE  (돌출)"/>
      <sheetName val="Section_by_layers_old"/>
      <sheetName val="PEP-DATA"/>
      <sheetName val="a68analysis"/>
      <sheetName val="Package-2"/>
      <sheetName val="MDD-SG"/>
      <sheetName val="Roadlist"/>
      <sheetName val="Basis"/>
      <sheetName val="Sub-Analysis"/>
      <sheetName val="2.01"/>
      <sheetName val="Data.F8.BTR"/>
      <sheetName val="Lead statement ss5"/>
      <sheetName val="Annex- 6 - Delinator"/>
      <sheetName val="line intersection"/>
      <sheetName val="Cal(6.3.2) GSB-T"/>
      <sheetName val="LEVEL LHS"/>
      <sheetName val="LEVEL RHS"/>
      <sheetName val="Vashi Plaza"/>
      <sheetName val="Financial"/>
      <sheetName val="Total"/>
      <sheetName val="Pav't Calc"/>
      <sheetName val="Detail Analysis Sheet_for refer"/>
    </sheetNames>
    <sheetDataSet>
      <sheetData sheetId="0">
        <row r="32">
          <cell r="C32">
            <v>120</v>
          </cell>
        </row>
      </sheetData>
      <sheetData sheetId="1" refreshError="1">
        <row r="32">
          <cell r="C32">
            <v>120</v>
          </cell>
        </row>
      </sheetData>
      <sheetData sheetId="2" refreshError="1"/>
      <sheetData sheetId="3" refreshError="1"/>
      <sheetData sheetId="4" refreshError="1"/>
      <sheetData sheetId="5" refreshError="1"/>
      <sheetData sheetId="6" refreshError="1"/>
      <sheetData sheetId="7" refreshError="1"/>
      <sheetData sheetId="8">
        <row r="32">
          <cell r="C32">
            <v>120</v>
          </cell>
        </row>
      </sheetData>
      <sheetData sheetId="9">
        <row r="32">
          <cell r="C32">
            <v>120</v>
          </cell>
        </row>
      </sheetData>
      <sheetData sheetId="10">
        <row r="32">
          <cell r="C32">
            <v>120</v>
          </cell>
        </row>
      </sheetData>
      <sheetData sheetId="11">
        <row r="32">
          <cell r="C32">
            <v>120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32">
          <cell r="C32">
            <v>120</v>
          </cell>
        </row>
      </sheetData>
      <sheetData sheetId="36">
        <row r="32">
          <cell r="C32">
            <v>120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32">
          <cell r="C32">
            <v>120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32">
          <cell r="C32">
            <v>120</v>
          </cell>
        </row>
      </sheetData>
      <sheetData sheetId="61" refreshError="1"/>
      <sheetData sheetId="62" refreshError="1"/>
      <sheetData sheetId="63">
        <row r="32">
          <cell r="C32">
            <v>120</v>
          </cell>
        </row>
      </sheetData>
      <sheetData sheetId="64">
        <row r="32">
          <cell r="C32">
            <v>120</v>
          </cell>
        </row>
      </sheetData>
      <sheetData sheetId="65">
        <row r="32">
          <cell r="C32">
            <v>120</v>
          </cell>
        </row>
      </sheetData>
      <sheetData sheetId="66">
        <row r="32">
          <cell r="C32">
            <v>120</v>
          </cell>
        </row>
      </sheetData>
      <sheetData sheetId="67">
        <row r="32">
          <cell r="C32">
            <v>120</v>
          </cell>
        </row>
      </sheetData>
      <sheetData sheetId="68" refreshError="1"/>
      <sheetData sheetId="69" refreshError="1"/>
      <sheetData sheetId="70" refreshError="1"/>
      <sheetData sheetId="71" refreshError="1"/>
      <sheetData sheetId="72" refreshError="1"/>
      <sheetData sheetId="73">
        <row r="32">
          <cell r="C32">
            <v>120</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ow r="32">
          <cell r="C32">
            <v>120</v>
          </cell>
        </row>
      </sheetData>
      <sheetData sheetId="167">
        <row r="32">
          <cell r="C32">
            <v>120</v>
          </cell>
        </row>
      </sheetData>
      <sheetData sheetId="168">
        <row r="32">
          <cell r="C32">
            <v>120</v>
          </cell>
        </row>
      </sheetData>
      <sheetData sheetId="169">
        <row r="32">
          <cell r="C32">
            <v>120</v>
          </cell>
        </row>
      </sheetData>
      <sheetData sheetId="170">
        <row r="32">
          <cell r="C32">
            <v>120</v>
          </cell>
        </row>
      </sheetData>
      <sheetData sheetId="171">
        <row r="32">
          <cell r="C32">
            <v>120</v>
          </cell>
        </row>
      </sheetData>
      <sheetData sheetId="172">
        <row r="32">
          <cell r="C32">
            <v>120</v>
          </cell>
        </row>
      </sheetData>
      <sheetData sheetId="173">
        <row r="32">
          <cell r="C32">
            <v>120</v>
          </cell>
        </row>
      </sheetData>
      <sheetData sheetId="174">
        <row r="32">
          <cell r="C32">
            <v>120</v>
          </cell>
        </row>
      </sheetData>
      <sheetData sheetId="175">
        <row r="32">
          <cell r="C32">
            <v>120</v>
          </cell>
        </row>
      </sheetData>
      <sheetData sheetId="176">
        <row r="32">
          <cell r="C32">
            <v>120</v>
          </cell>
        </row>
      </sheetData>
      <sheetData sheetId="177">
        <row r="32">
          <cell r="C32">
            <v>120</v>
          </cell>
        </row>
      </sheetData>
      <sheetData sheetId="178">
        <row r="32">
          <cell r="C32">
            <v>120</v>
          </cell>
        </row>
      </sheetData>
      <sheetData sheetId="179">
        <row r="32">
          <cell r="C32">
            <v>120</v>
          </cell>
        </row>
      </sheetData>
      <sheetData sheetId="180">
        <row r="32">
          <cell r="C32">
            <v>120</v>
          </cell>
        </row>
      </sheetData>
      <sheetData sheetId="181">
        <row r="32">
          <cell r="C32">
            <v>120</v>
          </cell>
        </row>
      </sheetData>
      <sheetData sheetId="182">
        <row r="32">
          <cell r="C32">
            <v>120</v>
          </cell>
        </row>
      </sheetData>
      <sheetData sheetId="183">
        <row r="32">
          <cell r="C32">
            <v>120</v>
          </cell>
        </row>
      </sheetData>
      <sheetData sheetId="184">
        <row r="32">
          <cell r="C32">
            <v>120</v>
          </cell>
        </row>
      </sheetData>
      <sheetData sheetId="185">
        <row r="32">
          <cell r="C32">
            <v>120</v>
          </cell>
        </row>
      </sheetData>
      <sheetData sheetId="186">
        <row r="32">
          <cell r="C32">
            <v>120</v>
          </cell>
        </row>
      </sheetData>
      <sheetData sheetId="187">
        <row r="32">
          <cell r="C32">
            <v>120</v>
          </cell>
        </row>
      </sheetData>
      <sheetData sheetId="188">
        <row r="32">
          <cell r="C32">
            <v>120</v>
          </cell>
        </row>
      </sheetData>
      <sheetData sheetId="189">
        <row r="32">
          <cell r="C32">
            <v>120</v>
          </cell>
        </row>
      </sheetData>
      <sheetData sheetId="190" refreshError="1"/>
      <sheetData sheetId="191" refreshError="1"/>
      <sheetData sheetId="192" refreshError="1"/>
      <sheetData sheetId="193" refreshError="1"/>
      <sheetData sheetId="194" refreshError="1"/>
      <sheetData sheetId="195" refreshError="1"/>
      <sheetData sheetId="196" refreshError="1"/>
      <sheetData sheetId="197">
        <row r="32">
          <cell r="C32">
            <v>120</v>
          </cell>
        </row>
      </sheetData>
      <sheetData sheetId="198">
        <row r="32">
          <cell r="C32">
            <v>120</v>
          </cell>
        </row>
      </sheetData>
      <sheetData sheetId="199">
        <row r="32">
          <cell r="C32">
            <v>120</v>
          </cell>
        </row>
      </sheetData>
      <sheetData sheetId="200">
        <row r="32">
          <cell r="C32">
            <v>120</v>
          </cell>
        </row>
      </sheetData>
      <sheetData sheetId="201">
        <row r="32">
          <cell r="C32">
            <v>120</v>
          </cell>
        </row>
      </sheetData>
      <sheetData sheetId="202">
        <row r="32">
          <cell r="C32">
            <v>120</v>
          </cell>
        </row>
      </sheetData>
      <sheetData sheetId="203">
        <row r="32">
          <cell r="C32">
            <v>120</v>
          </cell>
        </row>
      </sheetData>
      <sheetData sheetId="204">
        <row r="32">
          <cell r="C32">
            <v>120</v>
          </cell>
        </row>
      </sheetData>
      <sheetData sheetId="205">
        <row r="32">
          <cell r="C32">
            <v>120</v>
          </cell>
        </row>
      </sheetData>
      <sheetData sheetId="206">
        <row r="32">
          <cell r="C32">
            <v>120</v>
          </cell>
        </row>
      </sheetData>
      <sheetData sheetId="207">
        <row r="32">
          <cell r="C32">
            <v>120</v>
          </cell>
        </row>
      </sheetData>
      <sheetData sheetId="208">
        <row r="32">
          <cell r="C32">
            <v>120</v>
          </cell>
        </row>
      </sheetData>
      <sheetData sheetId="209">
        <row r="32">
          <cell r="C32">
            <v>120</v>
          </cell>
        </row>
      </sheetData>
      <sheetData sheetId="210">
        <row r="32">
          <cell r="C32">
            <v>120</v>
          </cell>
        </row>
      </sheetData>
      <sheetData sheetId="211">
        <row r="32">
          <cell r="C32">
            <v>120</v>
          </cell>
        </row>
      </sheetData>
      <sheetData sheetId="212">
        <row r="32">
          <cell r="C32">
            <v>120</v>
          </cell>
        </row>
      </sheetData>
      <sheetData sheetId="213">
        <row r="32">
          <cell r="C32">
            <v>120</v>
          </cell>
        </row>
      </sheetData>
      <sheetData sheetId="214">
        <row r="32">
          <cell r="C32">
            <v>120</v>
          </cell>
        </row>
      </sheetData>
      <sheetData sheetId="215">
        <row r="32">
          <cell r="C32">
            <v>120</v>
          </cell>
        </row>
      </sheetData>
      <sheetData sheetId="216">
        <row r="32">
          <cell r="C32">
            <v>120</v>
          </cell>
        </row>
      </sheetData>
      <sheetData sheetId="217">
        <row r="32">
          <cell r="C32">
            <v>120</v>
          </cell>
        </row>
      </sheetData>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ow r="32">
          <cell r="C32">
            <v>120</v>
          </cell>
        </row>
      </sheetData>
      <sheetData sheetId="231">
        <row r="32">
          <cell r="C32">
            <v>120</v>
          </cell>
        </row>
      </sheetData>
      <sheetData sheetId="232">
        <row r="32">
          <cell r="C32">
            <v>120</v>
          </cell>
        </row>
      </sheetData>
      <sheetData sheetId="233">
        <row r="32">
          <cell r="C32">
            <v>120</v>
          </cell>
        </row>
      </sheetData>
      <sheetData sheetId="234">
        <row r="32">
          <cell r="C32">
            <v>120</v>
          </cell>
        </row>
      </sheetData>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32">
          <cell r="C32">
            <v>120</v>
          </cell>
        </row>
      </sheetData>
      <sheetData sheetId="264" refreshError="1"/>
      <sheetData sheetId="265">
        <row r="32">
          <cell r="C32">
            <v>120</v>
          </cell>
        </row>
      </sheetData>
      <sheetData sheetId="266" refreshError="1"/>
      <sheetData sheetId="267" refreshError="1"/>
      <sheetData sheetId="268">
        <row r="32">
          <cell r="C32">
            <v>120</v>
          </cell>
        </row>
      </sheetData>
      <sheetData sheetId="269">
        <row r="32">
          <cell r="C32">
            <v>120</v>
          </cell>
        </row>
      </sheetData>
      <sheetData sheetId="270">
        <row r="32">
          <cell r="C32">
            <v>120</v>
          </cell>
        </row>
      </sheetData>
      <sheetData sheetId="271">
        <row r="32">
          <cell r="C32">
            <v>120</v>
          </cell>
        </row>
      </sheetData>
      <sheetData sheetId="272">
        <row r="32">
          <cell r="C32">
            <v>120</v>
          </cell>
        </row>
      </sheetData>
      <sheetData sheetId="273">
        <row r="32">
          <cell r="C32">
            <v>120</v>
          </cell>
        </row>
      </sheetData>
      <sheetData sheetId="274">
        <row r="32">
          <cell r="C32">
            <v>120</v>
          </cell>
        </row>
      </sheetData>
      <sheetData sheetId="275">
        <row r="32">
          <cell r="C32">
            <v>120</v>
          </cell>
        </row>
      </sheetData>
      <sheetData sheetId="276">
        <row r="32">
          <cell r="C32">
            <v>120</v>
          </cell>
        </row>
      </sheetData>
      <sheetData sheetId="277">
        <row r="32">
          <cell r="C32">
            <v>120</v>
          </cell>
        </row>
      </sheetData>
      <sheetData sheetId="278">
        <row r="32">
          <cell r="C32">
            <v>120</v>
          </cell>
        </row>
      </sheetData>
      <sheetData sheetId="279">
        <row r="32">
          <cell r="C32">
            <v>120</v>
          </cell>
        </row>
      </sheetData>
      <sheetData sheetId="280">
        <row r="32">
          <cell r="C32">
            <v>120</v>
          </cell>
        </row>
      </sheetData>
      <sheetData sheetId="281">
        <row r="32">
          <cell r="C32">
            <v>120</v>
          </cell>
        </row>
      </sheetData>
      <sheetData sheetId="282">
        <row r="32">
          <cell r="C32">
            <v>120</v>
          </cell>
        </row>
      </sheetData>
      <sheetData sheetId="283">
        <row r="32">
          <cell r="C32">
            <v>120</v>
          </cell>
        </row>
      </sheetData>
      <sheetData sheetId="284">
        <row r="32">
          <cell r="C32">
            <v>120</v>
          </cell>
        </row>
      </sheetData>
      <sheetData sheetId="285">
        <row r="32">
          <cell r="C32">
            <v>120</v>
          </cell>
        </row>
      </sheetData>
      <sheetData sheetId="286">
        <row r="32">
          <cell r="C32">
            <v>120</v>
          </cell>
        </row>
      </sheetData>
      <sheetData sheetId="287">
        <row r="32">
          <cell r="C32">
            <v>120</v>
          </cell>
        </row>
      </sheetData>
      <sheetData sheetId="288">
        <row r="32">
          <cell r="C32">
            <v>120</v>
          </cell>
        </row>
      </sheetData>
      <sheetData sheetId="289">
        <row r="32">
          <cell r="C32">
            <v>120</v>
          </cell>
        </row>
      </sheetData>
      <sheetData sheetId="290">
        <row r="32">
          <cell r="C32">
            <v>120</v>
          </cell>
        </row>
      </sheetData>
      <sheetData sheetId="291">
        <row r="32">
          <cell r="C32">
            <v>120</v>
          </cell>
        </row>
      </sheetData>
      <sheetData sheetId="292">
        <row r="32">
          <cell r="C32">
            <v>120</v>
          </cell>
        </row>
      </sheetData>
      <sheetData sheetId="293">
        <row r="32">
          <cell r="C32">
            <v>120</v>
          </cell>
        </row>
      </sheetData>
      <sheetData sheetId="294">
        <row r="32">
          <cell r="C32">
            <v>120</v>
          </cell>
        </row>
      </sheetData>
      <sheetData sheetId="295">
        <row r="32">
          <cell r="C32">
            <v>120</v>
          </cell>
        </row>
      </sheetData>
      <sheetData sheetId="296">
        <row r="32">
          <cell r="C32">
            <v>120</v>
          </cell>
        </row>
      </sheetData>
      <sheetData sheetId="297">
        <row r="32">
          <cell r="C32">
            <v>120</v>
          </cell>
        </row>
      </sheetData>
      <sheetData sheetId="298">
        <row r="32">
          <cell r="C32">
            <v>120</v>
          </cell>
        </row>
      </sheetData>
      <sheetData sheetId="299">
        <row r="32">
          <cell r="C32">
            <v>120</v>
          </cell>
        </row>
      </sheetData>
      <sheetData sheetId="300">
        <row r="32">
          <cell r="C32">
            <v>120</v>
          </cell>
        </row>
      </sheetData>
      <sheetData sheetId="301" refreshError="1"/>
      <sheetData sheetId="302" refreshError="1"/>
      <sheetData sheetId="303" refreshError="1"/>
      <sheetData sheetId="304">
        <row r="32">
          <cell r="C32">
            <v>120</v>
          </cell>
        </row>
      </sheetData>
      <sheetData sheetId="305">
        <row r="32">
          <cell r="C32">
            <v>120</v>
          </cell>
        </row>
      </sheetData>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ow r="32">
          <cell r="C32">
            <v>120</v>
          </cell>
        </row>
      </sheetData>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ow r="32">
          <cell r="C32">
            <v>120</v>
          </cell>
        </row>
      </sheetData>
      <sheetData sheetId="342">
        <row r="32">
          <cell r="C32">
            <v>120</v>
          </cell>
        </row>
      </sheetData>
      <sheetData sheetId="343">
        <row r="32">
          <cell r="C32">
            <v>120</v>
          </cell>
        </row>
      </sheetData>
      <sheetData sheetId="344">
        <row r="32">
          <cell r="C32">
            <v>120</v>
          </cell>
        </row>
      </sheetData>
      <sheetData sheetId="345">
        <row r="32">
          <cell r="C32">
            <v>120</v>
          </cell>
        </row>
      </sheetData>
      <sheetData sheetId="346">
        <row r="32">
          <cell r="C32">
            <v>120</v>
          </cell>
        </row>
      </sheetData>
      <sheetData sheetId="347">
        <row r="32">
          <cell r="C32">
            <v>120</v>
          </cell>
        </row>
      </sheetData>
      <sheetData sheetId="348">
        <row r="32">
          <cell r="C32">
            <v>120</v>
          </cell>
        </row>
      </sheetData>
      <sheetData sheetId="349">
        <row r="32">
          <cell r="C32">
            <v>120</v>
          </cell>
        </row>
      </sheetData>
      <sheetData sheetId="350">
        <row r="32">
          <cell r="C32">
            <v>120</v>
          </cell>
        </row>
      </sheetData>
      <sheetData sheetId="351">
        <row r="32">
          <cell r="C32">
            <v>120</v>
          </cell>
        </row>
      </sheetData>
      <sheetData sheetId="352">
        <row r="32">
          <cell r="C32">
            <v>120</v>
          </cell>
        </row>
      </sheetData>
      <sheetData sheetId="353">
        <row r="32">
          <cell r="C32">
            <v>120</v>
          </cell>
        </row>
      </sheetData>
      <sheetData sheetId="354">
        <row r="32">
          <cell r="C32">
            <v>120</v>
          </cell>
        </row>
      </sheetData>
      <sheetData sheetId="355">
        <row r="32">
          <cell r="C32">
            <v>120</v>
          </cell>
        </row>
      </sheetData>
      <sheetData sheetId="356">
        <row r="32">
          <cell r="C32">
            <v>120</v>
          </cell>
        </row>
      </sheetData>
      <sheetData sheetId="357">
        <row r="32">
          <cell r="C32">
            <v>120</v>
          </cell>
        </row>
      </sheetData>
      <sheetData sheetId="358">
        <row r="32">
          <cell r="C32">
            <v>120</v>
          </cell>
        </row>
      </sheetData>
      <sheetData sheetId="359">
        <row r="32">
          <cell r="C32">
            <v>120</v>
          </cell>
        </row>
      </sheetData>
      <sheetData sheetId="360">
        <row r="32">
          <cell r="C32">
            <v>120</v>
          </cell>
        </row>
      </sheetData>
      <sheetData sheetId="361">
        <row r="32">
          <cell r="C32">
            <v>120</v>
          </cell>
        </row>
      </sheetData>
      <sheetData sheetId="362">
        <row r="32">
          <cell r="C32">
            <v>120</v>
          </cell>
        </row>
      </sheetData>
      <sheetData sheetId="363">
        <row r="32">
          <cell r="C32">
            <v>120</v>
          </cell>
        </row>
      </sheetData>
      <sheetData sheetId="364">
        <row r="32">
          <cell r="C32">
            <v>120</v>
          </cell>
        </row>
      </sheetData>
      <sheetData sheetId="365">
        <row r="32">
          <cell r="C32">
            <v>120</v>
          </cell>
        </row>
      </sheetData>
      <sheetData sheetId="366">
        <row r="32">
          <cell r="C32">
            <v>120</v>
          </cell>
        </row>
      </sheetData>
      <sheetData sheetId="367">
        <row r="32">
          <cell r="C32">
            <v>120</v>
          </cell>
        </row>
      </sheetData>
      <sheetData sheetId="368">
        <row r="32">
          <cell r="C32">
            <v>120</v>
          </cell>
        </row>
      </sheetData>
      <sheetData sheetId="369">
        <row r="32">
          <cell r="C32">
            <v>120</v>
          </cell>
        </row>
      </sheetData>
      <sheetData sheetId="370">
        <row r="32">
          <cell r="C32">
            <v>120</v>
          </cell>
        </row>
      </sheetData>
      <sheetData sheetId="371">
        <row r="32">
          <cell r="C32">
            <v>120</v>
          </cell>
        </row>
      </sheetData>
      <sheetData sheetId="372">
        <row r="32">
          <cell r="C32">
            <v>120</v>
          </cell>
        </row>
      </sheetData>
      <sheetData sheetId="373">
        <row r="32">
          <cell r="C32">
            <v>120</v>
          </cell>
        </row>
      </sheetData>
      <sheetData sheetId="374">
        <row r="32">
          <cell r="C32">
            <v>120</v>
          </cell>
        </row>
      </sheetData>
      <sheetData sheetId="375">
        <row r="32">
          <cell r="C32">
            <v>120</v>
          </cell>
        </row>
      </sheetData>
      <sheetData sheetId="376">
        <row r="32">
          <cell r="C32">
            <v>120</v>
          </cell>
        </row>
      </sheetData>
      <sheetData sheetId="377">
        <row r="32">
          <cell r="C32">
            <v>120</v>
          </cell>
        </row>
      </sheetData>
      <sheetData sheetId="378">
        <row r="32">
          <cell r="C32">
            <v>120</v>
          </cell>
        </row>
      </sheetData>
      <sheetData sheetId="379">
        <row r="32">
          <cell r="C32">
            <v>120</v>
          </cell>
        </row>
      </sheetData>
      <sheetData sheetId="380">
        <row r="32">
          <cell r="C32">
            <v>120</v>
          </cell>
        </row>
      </sheetData>
      <sheetData sheetId="381">
        <row r="32">
          <cell r="C32">
            <v>120</v>
          </cell>
        </row>
      </sheetData>
      <sheetData sheetId="382">
        <row r="32">
          <cell r="C32">
            <v>120</v>
          </cell>
        </row>
      </sheetData>
      <sheetData sheetId="383" refreshError="1"/>
      <sheetData sheetId="384" refreshError="1"/>
      <sheetData sheetId="385" refreshError="1"/>
      <sheetData sheetId="386" refreshError="1"/>
      <sheetData sheetId="387" refreshError="1"/>
      <sheetData sheetId="388">
        <row r="32">
          <cell r="C32">
            <v>120</v>
          </cell>
        </row>
      </sheetData>
      <sheetData sheetId="389">
        <row r="32">
          <cell r="C32">
            <v>120</v>
          </cell>
        </row>
      </sheetData>
      <sheetData sheetId="390">
        <row r="32">
          <cell r="C32">
            <v>120</v>
          </cell>
        </row>
      </sheetData>
      <sheetData sheetId="391">
        <row r="32">
          <cell r="C32">
            <v>120</v>
          </cell>
        </row>
      </sheetData>
      <sheetData sheetId="392">
        <row r="32">
          <cell r="C32">
            <v>120</v>
          </cell>
        </row>
      </sheetData>
      <sheetData sheetId="393">
        <row r="32">
          <cell r="C32">
            <v>120</v>
          </cell>
        </row>
      </sheetData>
      <sheetData sheetId="394">
        <row r="32">
          <cell r="C32">
            <v>120</v>
          </cell>
        </row>
      </sheetData>
      <sheetData sheetId="395">
        <row r="32">
          <cell r="C32">
            <v>120</v>
          </cell>
        </row>
      </sheetData>
      <sheetData sheetId="396">
        <row r="32">
          <cell r="C32">
            <v>120</v>
          </cell>
        </row>
      </sheetData>
      <sheetData sheetId="397">
        <row r="32">
          <cell r="C32">
            <v>120</v>
          </cell>
        </row>
      </sheetData>
      <sheetData sheetId="398">
        <row r="32">
          <cell r="C32">
            <v>120</v>
          </cell>
        </row>
      </sheetData>
      <sheetData sheetId="399">
        <row r="32">
          <cell r="C32">
            <v>120</v>
          </cell>
        </row>
      </sheetData>
      <sheetData sheetId="400">
        <row r="32">
          <cell r="C32">
            <v>120</v>
          </cell>
        </row>
      </sheetData>
      <sheetData sheetId="401">
        <row r="32">
          <cell r="C32">
            <v>120</v>
          </cell>
        </row>
      </sheetData>
      <sheetData sheetId="402">
        <row r="32">
          <cell r="C32">
            <v>120</v>
          </cell>
        </row>
      </sheetData>
      <sheetData sheetId="403">
        <row r="32">
          <cell r="C32">
            <v>120</v>
          </cell>
        </row>
      </sheetData>
      <sheetData sheetId="404">
        <row r="32">
          <cell r="C32">
            <v>120</v>
          </cell>
        </row>
      </sheetData>
      <sheetData sheetId="405">
        <row r="32">
          <cell r="C32">
            <v>120</v>
          </cell>
        </row>
      </sheetData>
      <sheetData sheetId="406">
        <row r="32">
          <cell r="C32">
            <v>120</v>
          </cell>
        </row>
      </sheetData>
      <sheetData sheetId="407">
        <row r="32">
          <cell r="C32">
            <v>120</v>
          </cell>
        </row>
      </sheetData>
      <sheetData sheetId="408">
        <row r="32">
          <cell r="C32">
            <v>120</v>
          </cell>
        </row>
      </sheetData>
      <sheetData sheetId="409">
        <row r="32">
          <cell r="C32">
            <v>120</v>
          </cell>
        </row>
      </sheetData>
      <sheetData sheetId="410">
        <row r="32">
          <cell r="C32">
            <v>120</v>
          </cell>
        </row>
      </sheetData>
      <sheetData sheetId="411">
        <row r="32">
          <cell r="C32">
            <v>120</v>
          </cell>
        </row>
      </sheetData>
      <sheetData sheetId="412">
        <row r="32">
          <cell r="C32">
            <v>120</v>
          </cell>
        </row>
      </sheetData>
      <sheetData sheetId="413">
        <row r="32">
          <cell r="C32">
            <v>120</v>
          </cell>
        </row>
      </sheetData>
      <sheetData sheetId="414">
        <row r="32">
          <cell r="C32">
            <v>120</v>
          </cell>
        </row>
      </sheetData>
      <sheetData sheetId="415">
        <row r="32">
          <cell r="C32">
            <v>120</v>
          </cell>
        </row>
      </sheetData>
      <sheetData sheetId="416">
        <row r="32">
          <cell r="C32">
            <v>120</v>
          </cell>
        </row>
      </sheetData>
      <sheetData sheetId="417">
        <row r="32">
          <cell r="C32">
            <v>120</v>
          </cell>
        </row>
      </sheetData>
      <sheetData sheetId="418">
        <row r="32">
          <cell r="C32">
            <v>120</v>
          </cell>
        </row>
      </sheetData>
      <sheetData sheetId="419">
        <row r="32">
          <cell r="C32">
            <v>120</v>
          </cell>
        </row>
      </sheetData>
      <sheetData sheetId="420">
        <row r="32">
          <cell r="C32">
            <v>120</v>
          </cell>
        </row>
      </sheetData>
      <sheetData sheetId="421">
        <row r="32">
          <cell r="C32">
            <v>120</v>
          </cell>
        </row>
      </sheetData>
      <sheetData sheetId="422">
        <row r="32">
          <cell r="C32">
            <v>120</v>
          </cell>
        </row>
      </sheetData>
      <sheetData sheetId="423">
        <row r="32">
          <cell r="C32">
            <v>120</v>
          </cell>
        </row>
      </sheetData>
      <sheetData sheetId="424">
        <row r="32">
          <cell r="C32">
            <v>120</v>
          </cell>
        </row>
      </sheetData>
      <sheetData sheetId="425">
        <row r="32">
          <cell r="C32">
            <v>120</v>
          </cell>
        </row>
      </sheetData>
      <sheetData sheetId="426">
        <row r="32">
          <cell r="C32">
            <v>120</v>
          </cell>
        </row>
      </sheetData>
      <sheetData sheetId="427">
        <row r="32">
          <cell r="C32">
            <v>120</v>
          </cell>
        </row>
      </sheetData>
      <sheetData sheetId="428">
        <row r="32">
          <cell r="C32">
            <v>120</v>
          </cell>
        </row>
      </sheetData>
      <sheetData sheetId="429">
        <row r="32">
          <cell r="C32">
            <v>120</v>
          </cell>
        </row>
      </sheetData>
      <sheetData sheetId="430">
        <row r="32">
          <cell r="C32">
            <v>120</v>
          </cell>
        </row>
      </sheetData>
      <sheetData sheetId="431">
        <row r="32">
          <cell r="C32">
            <v>120</v>
          </cell>
        </row>
      </sheetData>
      <sheetData sheetId="432">
        <row r="32">
          <cell r="C32">
            <v>120</v>
          </cell>
        </row>
      </sheetData>
      <sheetData sheetId="433">
        <row r="32">
          <cell r="C32">
            <v>120</v>
          </cell>
        </row>
      </sheetData>
      <sheetData sheetId="434">
        <row r="32">
          <cell r="C32">
            <v>120</v>
          </cell>
        </row>
      </sheetData>
      <sheetData sheetId="435">
        <row r="32">
          <cell r="C32">
            <v>120</v>
          </cell>
        </row>
      </sheetData>
      <sheetData sheetId="436">
        <row r="32">
          <cell r="C32">
            <v>120</v>
          </cell>
        </row>
      </sheetData>
      <sheetData sheetId="437">
        <row r="32">
          <cell r="C32">
            <v>120</v>
          </cell>
        </row>
      </sheetData>
      <sheetData sheetId="438">
        <row r="32">
          <cell r="C32">
            <v>120</v>
          </cell>
        </row>
      </sheetData>
      <sheetData sheetId="439">
        <row r="32">
          <cell r="C32">
            <v>120</v>
          </cell>
        </row>
      </sheetData>
      <sheetData sheetId="440">
        <row r="32">
          <cell r="C32">
            <v>120</v>
          </cell>
        </row>
      </sheetData>
      <sheetData sheetId="441">
        <row r="32">
          <cell r="C32">
            <v>120</v>
          </cell>
        </row>
      </sheetData>
      <sheetData sheetId="442">
        <row r="32">
          <cell r="C32">
            <v>120</v>
          </cell>
        </row>
      </sheetData>
      <sheetData sheetId="443">
        <row r="32">
          <cell r="C32">
            <v>120</v>
          </cell>
        </row>
      </sheetData>
      <sheetData sheetId="444">
        <row r="32">
          <cell r="C32">
            <v>120</v>
          </cell>
        </row>
      </sheetData>
      <sheetData sheetId="445">
        <row r="32">
          <cell r="C32">
            <v>120</v>
          </cell>
        </row>
      </sheetData>
      <sheetData sheetId="446">
        <row r="32">
          <cell r="C32">
            <v>120</v>
          </cell>
        </row>
      </sheetData>
      <sheetData sheetId="447">
        <row r="32">
          <cell r="C32">
            <v>120</v>
          </cell>
        </row>
      </sheetData>
      <sheetData sheetId="448">
        <row r="32">
          <cell r="C32">
            <v>120</v>
          </cell>
        </row>
      </sheetData>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ow r="32">
          <cell r="C32">
            <v>120</v>
          </cell>
        </row>
      </sheetData>
      <sheetData sheetId="458">
        <row r="32">
          <cell r="C32">
            <v>120</v>
          </cell>
        </row>
      </sheetData>
      <sheetData sheetId="459">
        <row r="32">
          <cell r="C32">
            <v>120</v>
          </cell>
        </row>
      </sheetData>
      <sheetData sheetId="460">
        <row r="32">
          <cell r="C32">
            <v>120</v>
          </cell>
        </row>
      </sheetData>
      <sheetData sheetId="461">
        <row r="32">
          <cell r="C32">
            <v>120</v>
          </cell>
        </row>
      </sheetData>
      <sheetData sheetId="462">
        <row r="32">
          <cell r="C32">
            <v>120</v>
          </cell>
        </row>
      </sheetData>
      <sheetData sheetId="463">
        <row r="32">
          <cell r="C32">
            <v>120</v>
          </cell>
        </row>
      </sheetData>
      <sheetData sheetId="464">
        <row r="32">
          <cell r="C32">
            <v>120</v>
          </cell>
        </row>
      </sheetData>
      <sheetData sheetId="465">
        <row r="32">
          <cell r="C32">
            <v>120</v>
          </cell>
        </row>
      </sheetData>
      <sheetData sheetId="466">
        <row r="32">
          <cell r="C32">
            <v>120</v>
          </cell>
        </row>
      </sheetData>
      <sheetData sheetId="467">
        <row r="32">
          <cell r="C32">
            <v>120</v>
          </cell>
        </row>
      </sheetData>
      <sheetData sheetId="468">
        <row r="32">
          <cell r="C32">
            <v>120</v>
          </cell>
        </row>
      </sheetData>
      <sheetData sheetId="469">
        <row r="32">
          <cell r="C32">
            <v>120</v>
          </cell>
        </row>
      </sheetData>
      <sheetData sheetId="470" refreshError="1"/>
      <sheetData sheetId="471" refreshError="1"/>
      <sheetData sheetId="472" refreshError="1"/>
      <sheetData sheetId="473" refreshError="1"/>
      <sheetData sheetId="474" refreshError="1"/>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ow r="32">
          <cell r="C32">
            <v>120</v>
          </cell>
        </row>
      </sheetData>
      <sheetData sheetId="491">
        <row r="32">
          <cell r="C32">
            <v>120</v>
          </cell>
        </row>
      </sheetData>
      <sheetData sheetId="492">
        <row r="32">
          <cell r="C32">
            <v>120</v>
          </cell>
        </row>
      </sheetData>
      <sheetData sheetId="493">
        <row r="32">
          <cell r="C32">
            <v>120</v>
          </cell>
        </row>
      </sheetData>
      <sheetData sheetId="494">
        <row r="32">
          <cell r="C32">
            <v>120</v>
          </cell>
        </row>
      </sheetData>
      <sheetData sheetId="495">
        <row r="32">
          <cell r="C32">
            <v>120</v>
          </cell>
        </row>
      </sheetData>
      <sheetData sheetId="496">
        <row r="32">
          <cell r="C32">
            <v>120</v>
          </cell>
        </row>
      </sheetData>
      <sheetData sheetId="497">
        <row r="32">
          <cell r="C32">
            <v>120</v>
          </cell>
        </row>
      </sheetData>
      <sheetData sheetId="498">
        <row r="32">
          <cell r="C32">
            <v>120</v>
          </cell>
        </row>
      </sheetData>
      <sheetData sheetId="499">
        <row r="32">
          <cell r="C32">
            <v>120</v>
          </cell>
        </row>
      </sheetData>
      <sheetData sheetId="500">
        <row r="32">
          <cell r="C32">
            <v>120</v>
          </cell>
        </row>
      </sheetData>
      <sheetData sheetId="501">
        <row r="32">
          <cell r="C32">
            <v>120</v>
          </cell>
        </row>
      </sheetData>
      <sheetData sheetId="502">
        <row r="32">
          <cell r="C32">
            <v>120</v>
          </cell>
        </row>
      </sheetData>
      <sheetData sheetId="503">
        <row r="32">
          <cell r="C32">
            <v>120</v>
          </cell>
        </row>
      </sheetData>
      <sheetData sheetId="504">
        <row r="32">
          <cell r="C32">
            <v>120</v>
          </cell>
        </row>
      </sheetData>
      <sheetData sheetId="505">
        <row r="32">
          <cell r="C32">
            <v>120</v>
          </cell>
        </row>
      </sheetData>
      <sheetData sheetId="506">
        <row r="32">
          <cell r="C32">
            <v>120</v>
          </cell>
        </row>
      </sheetData>
      <sheetData sheetId="507">
        <row r="32">
          <cell r="C32">
            <v>120</v>
          </cell>
        </row>
      </sheetData>
      <sheetData sheetId="508">
        <row r="32">
          <cell r="C32">
            <v>120</v>
          </cell>
        </row>
      </sheetData>
      <sheetData sheetId="509">
        <row r="32">
          <cell r="C32">
            <v>120</v>
          </cell>
        </row>
      </sheetData>
      <sheetData sheetId="510">
        <row r="32">
          <cell r="C32">
            <v>120</v>
          </cell>
        </row>
      </sheetData>
      <sheetData sheetId="511">
        <row r="32">
          <cell r="C32">
            <v>120</v>
          </cell>
        </row>
      </sheetData>
      <sheetData sheetId="512">
        <row r="32">
          <cell r="C32">
            <v>120</v>
          </cell>
        </row>
      </sheetData>
      <sheetData sheetId="513">
        <row r="32">
          <cell r="C32">
            <v>120</v>
          </cell>
        </row>
      </sheetData>
      <sheetData sheetId="514">
        <row r="32">
          <cell r="C32">
            <v>120</v>
          </cell>
        </row>
      </sheetData>
      <sheetData sheetId="515">
        <row r="32">
          <cell r="C32">
            <v>120</v>
          </cell>
        </row>
      </sheetData>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ow r="32">
          <cell r="C32">
            <v>120</v>
          </cell>
        </row>
      </sheetData>
      <sheetData sheetId="536">
        <row r="32">
          <cell r="C32">
            <v>120</v>
          </cell>
        </row>
      </sheetData>
      <sheetData sheetId="537">
        <row r="32">
          <cell r="C32">
            <v>120</v>
          </cell>
        </row>
      </sheetData>
      <sheetData sheetId="538">
        <row r="32">
          <cell r="C32">
            <v>120</v>
          </cell>
        </row>
      </sheetData>
      <sheetData sheetId="539">
        <row r="32">
          <cell r="C32">
            <v>120</v>
          </cell>
        </row>
      </sheetData>
      <sheetData sheetId="540">
        <row r="32">
          <cell r="C32">
            <v>120</v>
          </cell>
        </row>
      </sheetData>
      <sheetData sheetId="541">
        <row r="32">
          <cell r="C32">
            <v>120</v>
          </cell>
        </row>
      </sheetData>
      <sheetData sheetId="542">
        <row r="32">
          <cell r="C32">
            <v>120</v>
          </cell>
        </row>
      </sheetData>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ow r="32">
          <cell r="C32">
            <v>120</v>
          </cell>
        </row>
      </sheetData>
      <sheetData sheetId="558">
        <row r="32">
          <cell r="C32">
            <v>120</v>
          </cell>
        </row>
      </sheetData>
      <sheetData sheetId="559">
        <row r="32">
          <cell r="C32">
            <v>120</v>
          </cell>
        </row>
      </sheetData>
      <sheetData sheetId="560">
        <row r="32">
          <cell r="C32">
            <v>120</v>
          </cell>
        </row>
      </sheetData>
      <sheetData sheetId="561">
        <row r="32">
          <cell r="C32">
            <v>120</v>
          </cell>
        </row>
      </sheetData>
      <sheetData sheetId="562">
        <row r="32">
          <cell r="C32">
            <v>120</v>
          </cell>
        </row>
      </sheetData>
      <sheetData sheetId="563">
        <row r="32">
          <cell r="C32">
            <v>120</v>
          </cell>
        </row>
      </sheetData>
      <sheetData sheetId="564">
        <row r="32">
          <cell r="C32">
            <v>120</v>
          </cell>
        </row>
      </sheetData>
      <sheetData sheetId="565">
        <row r="32">
          <cell r="C32">
            <v>120</v>
          </cell>
        </row>
      </sheetData>
      <sheetData sheetId="566">
        <row r="32">
          <cell r="C32">
            <v>120</v>
          </cell>
        </row>
      </sheetData>
      <sheetData sheetId="567">
        <row r="32">
          <cell r="C32">
            <v>120</v>
          </cell>
        </row>
      </sheetData>
      <sheetData sheetId="568">
        <row r="32">
          <cell r="C32">
            <v>120</v>
          </cell>
        </row>
      </sheetData>
      <sheetData sheetId="569">
        <row r="32">
          <cell r="C32">
            <v>120</v>
          </cell>
        </row>
      </sheetData>
      <sheetData sheetId="570">
        <row r="32">
          <cell r="C32">
            <v>120</v>
          </cell>
        </row>
      </sheetData>
      <sheetData sheetId="571">
        <row r="32">
          <cell r="C32">
            <v>120</v>
          </cell>
        </row>
      </sheetData>
      <sheetData sheetId="572">
        <row r="32">
          <cell r="C32">
            <v>120</v>
          </cell>
        </row>
      </sheetData>
      <sheetData sheetId="573">
        <row r="32">
          <cell r="C32">
            <v>120</v>
          </cell>
        </row>
      </sheetData>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ow r="32">
          <cell r="C32">
            <v>120</v>
          </cell>
        </row>
      </sheetData>
      <sheetData sheetId="603">
        <row r="32">
          <cell r="C32">
            <v>120</v>
          </cell>
        </row>
      </sheetData>
      <sheetData sheetId="604">
        <row r="32">
          <cell r="C32">
            <v>120</v>
          </cell>
        </row>
      </sheetData>
      <sheetData sheetId="605">
        <row r="32">
          <cell r="C32">
            <v>120</v>
          </cell>
        </row>
      </sheetData>
      <sheetData sheetId="606">
        <row r="32">
          <cell r="C32">
            <v>120</v>
          </cell>
        </row>
      </sheetData>
      <sheetData sheetId="607" refreshError="1"/>
      <sheetData sheetId="608" refreshError="1"/>
      <sheetData sheetId="609" refreshError="1"/>
      <sheetData sheetId="610">
        <row r="32">
          <cell r="C32">
            <v>120</v>
          </cell>
        </row>
      </sheetData>
      <sheetData sheetId="611">
        <row r="32">
          <cell r="C32">
            <v>120</v>
          </cell>
        </row>
      </sheetData>
      <sheetData sheetId="612">
        <row r="32">
          <cell r="C32">
            <v>120</v>
          </cell>
        </row>
      </sheetData>
      <sheetData sheetId="613">
        <row r="32">
          <cell r="C32">
            <v>120</v>
          </cell>
        </row>
      </sheetData>
      <sheetData sheetId="614">
        <row r="32">
          <cell r="C32">
            <v>120</v>
          </cell>
        </row>
      </sheetData>
      <sheetData sheetId="615">
        <row r="32">
          <cell r="C32">
            <v>120</v>
          </cell>
        </row>
      </sheetData>
      <sheetData sheetId="616" refreshError="1"/>
      <sheetData sheetId="617" refreshError="1"/>
      <sheetData sheetId="618" refreshError="1"/>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ow r="32">
          <cell r="C32">
            <v>120</v>
          </cell>
        </row>
      </sheetData>
      <sheetData sheetId="655">
        <row r="32">
          <cell r="C32">
            <v>120</v>
          </cell>
        </row>
      </sheetData>
      <sheetData sheetId="656">
        <row r="32">
          <cell r="C32">
            <v>120</v>
          </cell>
        </row>
      </sheetData>
      <sheetData sheetId="657">
        <row r="32">
          <cell r="C32">
            <v>120</v>
          </cell>
        </row>
      </sheetData>
      <sheetData sheetId="658">
        <row r="32">
          <cell r="C32">
            <v>120</v>
          </cell>
        </row>
      </sheetData>
      <sheetData sheetId="659">
        <row r="32">
          <cell r="C32">
            <v>120</v>
          </cell>
        </row>
      </sheetData>
      <sheetData sheetId="660">
        <row r="32">
          <cell r="C32">
            <v>120</v>
          </cell>
        </row>
      </sheetData>
      <sheetData sheetId="661">
        <row r="32">
          <cell r="C32">
            <v>120</v>
          </cell>
        </row>
      </sheetData>
      <sheetData sheetId="662">
        <row r="32">
          <cell r="C32">
            <v>120</v>
          </cell>
        </row>
      </sheetData>
      <sheetData sheetId="663">
        <row r="32">
          <cell r="C32">
            <v>120</v>
          </cell>
        </row>
      </sheetData>
      <sheetData sheetId="664">
        <row r="32">
          <cell r="C32">
            <v>120</v>
          </cell>
        </row>
      </sheetData>
      <sheetData sheetId="665">
        <row r="32">
          <cell r="C32">
            <v>120</v>
          </cell>
        </row>
      </sheetData>
      <sheetData sheetId="666">
        <row r="32">
          <cell r="C32">
            <v>120</v>
          </cell>
        </row>
      </sheetData>
      <sheetData sheetId="667">
        <row r="32">
          <cell r="C32">
            <v>120</v>
          </cell>
        </row>
      </sheetData>
      <sheetData sheetId="668">
        <row r="32">
          <cell r="C32">
            <v>120</v>
          </cell>
        </row>
      </sheetData>
      <sheetData sheetId="669">
        <row r="32">
          <cell r="C32">
            <v>120</v>
          </cell>
        </row>
      </sheetData>
      <sheetData sheetId="670">
        <row r="32">
          <cell r="C32">
            <v>120</v>
          </cell>
        </row>
      </sheetData>
      <sheetData sheetId="671">
        <row r="32">
          <cell r="C32">
            <v>120</v>
          </cell>
        </row>
      </sheetData>
      <sheetData sheetId="672">
        <row r="32">
          <cell r="C32">
            <v>120</v>
          </cell>
        </row>
      </sheetData>
      <sheetData sheetId="673">
        <row r="32">
          <cell r="C32">
            <v>120</v>
          </cell>
        </row>
      </sheetData>
      <sheetData sheetId="674">
        <row r="32">
          <cell r="C32">
            <v>120</v>
          </cell>
        </row>
      </sheetData>
      <sheetData sheetId="675">
        <row r="32">
          <cell r="C32">
            <v>120</v>
          </cell>
        </row>
      </sheetData>
      <sheetData sheetId="676">
        <row r="32">
          <cell r="C32">
            <v>120</v>
          </cell>
        </row>
      </sheetData>
      <sheetData sheetId="677">
        <row r="32">
          <cell r="C32">
            <v>120</v>
          </cell>
        </row>
      </sheetData>
      <sheetData sheetId="678">
        <row r="32">
          <cell r="C32">
            <v>120</v>
          </cell>
        </row>
      </sheetData>
      <sheetData sheetId="679">
        <row r="32">
          <cell r="C32">
            <v>120</v>
          </cell>
        </row>
      </sheetData>
      <sheetData sheetId="680">
        <row r="32">
          <cell r="C32">
            <v>120</v>
          </cell>
        </row>
      </sheetData>
      <sheetData sheetId="681">
        <row r="32">
          <cell r="C32">
            <v>120</v>
          </cell>
        </row>
      </sheetData>
      <sheetData sheetId="682">
        <row r="32">
          <cell r="C32">
            <v>120</v>
          </cell>
        </row>
      </sheetData>
      <sheetData sheetId="683">
        <row r="32">
          <cell r="C32">
            <v>120</v>
          </cell>
        </row>
      </sheetData>
      <sheetData sheetId="684">
        <row r="32">
          <cell r="C32">
            <v>120</v>
          </cell>
        </row>
      </sheetData>
      <sheetData sheetId="685">
        <row r="32">
          <cell r="C32">
            <v>120</v>
          </cell>
        </row>
      </sheetData>
      <sheetData sheetId="686">
        <row r="32">
          <cell r="C32">
            <v>120</v>
          </cell>
        </row>
      </sheetData>
      <sheetData sheetId="687">
        <row r="32">
          <cell r="C32">
            <v>120</v>
          </cell>
        </row>
      </sheetData>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refreshError="1"/>
      <sheetData sheetId="715" refreshError="1"/>
      <sheetData sheetId="716"/>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sheetData sheetId="726">
        <row r="32">
          <cell r="C32">
            <v>120</v>
          </cell>
        </row>
      </sheetData>
      <sheetData sheetId="727">
        <row r="32">
          <cell r="C32">
            <v>120</v>
          </cell>
        </row>
      </sheetData>
      <sheetData sheetId="728">
        <row r="32">
          <cell r="C32">
            <v>120</v>
          </cell>
        </row>
      </sheetData>
      <sheetData sheetId="729" refreshError="1"/>
      <sheetData sheetId="730" refreshError="1"/>
      <sheetData sheetId="731"/>
      <sheetData sheetId="732">
        <row r="32">
          <cell r="C32">
            <v>120</v>
          </cell>
        </row>
      </sheetData>
      <sheetData sheetId="733" refreshError="1"/>
      <sheetData sheetId="734" refreshError="1"/>
      <sheetData sheetId="735">
        <row r="32">
          <cell r="C32">
            <v>120</v>
          </cell>
        </row>
      </sheetData>
      <sheetData sheetId="736">
        <row r="32">
          <cell r="C32">
            <v>120</v>
          </cell>
        </row>
      </sheetData>
      <sheetData sheetId="737">
        <row r="32">
          <cell r="C32">
            <v>120</v>
          </cell>
        </row>
      </sheetData>
      <sheetData sheetId="738">
        <row r="32">
          <cell r="C32">
            <v>120</v>
          </cell>
        </row>
      </sheetData>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ow r="32">
          <cell r="C32">
            <v>120</v>
          </cell>
        </row>
      </sheetData>
      <sheetData sheetId="766">
        <row r="32">
          <cell r="C32">
            <v>120</v>
          </cell>
        </row>
      </sheetData>
      <sheetData sheetId="767">
        <row r="32">
          <cell r="C32">
            <v>120</v>
          </cell>
        </row>
      </sheetData>
      <sheetData sheetId="768">
        <row r="32">
          <cell r="C32">
            <v>120</v>
          </cell>
        </row>
      </sheetData>
      <sheetData sheetId="769" refreshError="1"/>
      <sheetData sheetId="770">
        <row r="32">
          <cell r="C32">
            <v>120</v>
          </cell>
        </row>
      </sheetData>
      <sheetData sheetId="771">
        <row r="32">
          <cell r="C32">
            <v>120</v>
          </cell>
        </row>
      </sheetData>
      <sheetData sheetId="772">
        <row r="32">
          <cell r="C32">
            <v>120</v>
          </cell>
        </row>
      </sheetData>
      <sheetData sheetId="773">
        <row r="32">
          <cell r="C32">
            <v>120</v>
          </cell>
        </row>
      </sheetData>
      <sheetData sheetId="774">
        <row r="32">
          <cell r="C32">
            <v>120</v>
          </cell>
        </row>
      </sheetData>
      <sheetData sheetId="775">
        <row r="32">
          <cell r="C32">
            <v>120</v>
          </cell>
        </row>
      </sheetData>
      <sheetData sheetId="776">
        <row r="32">
          <cell r="C32">
            <v>120</v>
          </cell>
        </row>
      </sheetData>
      <sheetData sheetId="777">
        <row r="32">
          <cell r="C32">
            <v>120</v>
          </cell>
        </row>
      </sheetData>
      <sheetData sheetId="778">
        <row r="32">
          <cell r="C32">
            <v>120</v>
          </cell>
        </row>
      </sheetData>
      <sheetData sheetId="779">
        <row r="32">
          <cell r="C32">
            <v>120</v>
          </cell>
        </row>
      </sheetData>
      <sheetData sheetId="780">
        <row r="32">
          <cell r="C32">
            <v>120</v>
          </cell>
        </row>
      </sheetData>
      <sheetData sheetId="781">
        <row r="32">
          <cell r="C32">
            <v>120</v>
          </cell>
        </row>
      </sheetData>
      <sheetData sheetId="782">
        <row r="32">
          <cell r="C32">
            <v>120</v>
          </cell>
        </row>
      </sheetData>
      <sheetData sheetId="783">
        <row r="32">
          <cell r="C32">
            <v>120</v>
          </cell>
        </row>
      </sheetData>
      <sheetData sheetId="784">
        <row r="32">
          <cell r="C32">
            <v>120</v>
          </cell>
        </row>
      </sheetData>
      <sheetData sheetId="785">
        <row r="32">
          <cell r="C32">
            <v>120</v>
          </cell>
        </row>
      </sheetData>
      <sheetData sheetId="786">
        <row r="32">
          <cell r="C32">
            <v>120</v>
          </cell>
        </row>
      </sheetData>
      <sheetData sheetId="787">
        <row r="32">
          <cell r="C32">
            <v>120</v>
          </cell>
        </row>
      </sheetData>
      <sheetData sheetId="788">
        <row r="32">
          <cell r="C32">
            <v>120</v>
          </cell>
        </row>
      </sheetData>
      <sheetData sheetId="789">
        <row r="32">
          <cell r="C32">
            <v>120</v>
          </cell>
        </row>
      </sheetData>
      <sheetData sheetId="790">
        <row r="32">
          <cell r="C32">
            <v>120</v>
          </cell>
        </row>
      </sheetData>
      <sheetData sheetId="791">
        <row r="32">
          <cell r="C32">
            <v>120</v>
          </cell>
        </row>
      </sheetData>
      <sheetData sheetId="792">
        <row r="32">
          <cell r="C32">
            <v>120</v>
          </cell>
        </row>
      </sheetData>
      <sheetData sheetId="793">
        <row r="32">
          <cell r="C32">
            <v>120</v>
          </cell>
        </row>
      </sheetData>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ow r="32">
          <cell r="C32">
            <v>120</v>
          </cell>
        </row>
      </sheetData>
      <sheetData sheetId="809">
        <row r="32">
          <cell r="C32">
            <v>120</v>
          </cell>
        </row>
      </sheetData>
      <sheetData sheetId="810">
        <row r="32">
          <cell r="C32">
            <v>120</v>
          </cell>
        </row>
      </sheetData>
      <sheetData sheetId="811">
        <row r="32">
          <cell r="C32">
            <v>120</v>
          </cell>
        </row>
      </sheetData>
      <sheetData sheetId="812">
        <row r="32">
          <cell r="C32">
            <v>120</v>
          </cell>
        </row>
      </sheetData>
      <sheetData sheetId="813">
        <row r="32">
          <cell r="C32">
            <v>120</v>
          </cell>
        </row>
      </sheetData>
      <sheetData sheetId="814">
        <row r="32">
          <cell r="C32">
            <v>120</v>
          </cell>
        </row>
      </sheetData>
      <sheetData sheetId="815">
        <row r="32">
          <cell r="C32">
            <v>120</v>
          </cell>
        </row>
      </sheetData>
      <sheetData sheetId="816">
        <row r="32">
          <cell r="C32">
            <v>120</v>
          </cell>
        </row>
      </sheetData>
      <sheetData sheetId="817">
        <row r="32">
          <cell r="C32">
            <v>120</v>
          </cell>
        </row>
      </sheetData>
      <sheetData sheetId="818">
        <row r="32">
          <cell r="C32">
            <v>120</v>
          </cell>
        </row>
      </sheetData>
      <sheetData sheetId="819">
        <row r="32">
          <cell r="C32">
            <v>120</v>
          </cell>
        </row>
      </sheetData>
      <sheetData sheetId="820">
        <row r="32">
          <cell r="C32">
            <v>120</v>
          </cell>
        </row>
      </sheetData>
      <sheetData sheetId="821">
        <row r="32">
          <cell r="C32">
            <v>120</v>
          </cell>
        </row>
      </sheetData>
      <sheetData sheetId="822">
        <row r="32">
          <cell r="C32">
            <v>120</v>
          </cell>
        </row>
      </sheetData>
      <sheetData sheetId="823">
        <row r="32">
          <cell r="C32">
            <v>120</v>
          </cell>
        </row>
      </sheetData>
      <sheetData sheetId="824">
        <row r="32">
          <cell r="C32">
            <v>120</v>
          </cell>
        </row>
      </sheetData>
      <sheetData sheetId="825">
        <row r="32">
          <cell r="C32">
            <v>120</v>
          </cell>
        </row>
      </sheetData>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sheetData sheetId="886">
        <row r="32">
          <cell r="C32">
            <v>120</v>
          </cell>
        </row>
      </sheetData>
      <sheetData sheetId="887">
        <row r="32">
          <cell r="C32">
            <v>120</v>
          </cell>
        </row>
      </sheetData>
      <sheetData sheetId="888">
        <row r="32">
          <cell r="C32">
            <v>120</v>
          </cell>
        </row>
      </sheetData>
      <sheetData sheetId="889">
        <row r="32">
          <cell r="C32">
            <v>120</v>
          </cell>
        </row>
      </sheetData>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ow r="32">
          <cell r="C32">
            <v>120</v>
          </cell>
        </row>
      </sheetData>
      <sheetData sheetId="903">
        <row r="32">
          <cell r="C32">
            <v>120</v>
          </cell>
        </row>
      </sheetData>
      <sheetData sheetId="904">
        <row r="32">
          <cell r="C32">
            <v>120</v>
          </cell>
        </row>
      </sheetData>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efreshError="1"/>
      <sheetData sheetId="912" refreshError="1"/>
      <sheetData sheetId="913">
        <row r="32">
          <cell r="C32">
            <v>120</v>
          </cell>
        </row>
      </sheetData>
      <sheetData sheetId="914">
        <row r="32">
          <cell r="C32">
            <v>120</v>
          </cell>
        </row>
      </sheetData>
      <sheetData sheetId="915">
        <row r="32">
          <cell r="C32">
            <v>120</v>
          </cell>
        </row>
      </sheetData>
      <sheetData sheetId="916">
        <row r="32">
          <cell r="C32">
            <v>120</v>
          </cell>
        </row>
      </sheetData>
      <sheetData sheetId="917" refreshError="1"/>
      <sheetData sheetId="918">
        <row r="32">
          <cell r="C32">
            <v>120</v>
          </cell>
        </row>
      </sheetData>
      <sheetData sheetId="919">
        <row r="32">
          <cell r="C32">
            <v>120</v>
          </cell>
        </row>
      </sheetData>
      <sheetData sheetId="920">
        <row r="32">
          <cell r="C32">
            <v>120</v>
          </cell>
        </row>
      </sheetData>
      <sheetData sheetId="921"/>
      <sheetData sheetId="922"/>
      <sheetData sheetId="923"/>
      <sheetData sheetId="924"/>
      <sheetData sheetId="925"/>
      <sheetData sheetId="926" refreshError="1"/>
      <sheetData sheetId="927">
        <row r="32">
          <cell r="C32">
            <v>120</v>
          </cell>
        </row>
      </sheetData>
      <sheetData sheetId="928">
        <row r="32">
          <cell r="C32">
            <v>120</v>
          </cell>
        </row>
      </sheetData>
      <sheetData sheetId="929">
        <row r="32">
          <cell r="C32">
            <v>120</v>
          </cell>
        </row>
      </sheetData>
      <sheetData sheetId="930"/>
      <sheetData sheetId="931" refreshError="1"/>
      <sheetData sheetId="932" refreshError="1"/>
      <sheetData sheetId="933" refreshError="1"/>
      <sheetData sheetId="934">
        <row r="32">
          <cell r="C32">
            <v>120</v>
          </cell>
        </row>
      </sheetData>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ow r="32">
          <cell r="C32">
            <v>120</v>
          </cell>
        </row>
      </sheetData>
      <sheetData sheetId="949">
        <row r="32">
          <cell r="C32">
            <v>120</v>
          </cell>
        </row>
      </sheetData>
      <sheetData sheetId="950">
        <row r="32">
          <cell r="C32">
            <v>120</v>
          </cell>
        </row>
      </sheetData>
      <sheetData sheetId="951">
        <row r="32">
          <cell r="C32">
            <v>120</v>
          </cell>
        </row>
      </sheetData>
      <sheetData sheetId="952">
        <row r="32">
          <cell r="C32">
            <v>120</v>
          </cell>
        </row>
      </sheetData>
      <sheetData sheetId="953">
        <row r="32">
          <cell r="C32">
            <v>120</v>
          </cell>
        </row>
      </sheetData>
      <sheetData sheetId="954">
        <row r="32">
          <cell r="C32">
            <v>120</v>
          </cell>
        </row>
      </sheetData>
      <sheetData sheetId="955">
        <row r="32">
          <cell r="C32">
            <v>120</v>
          </cell>
        </row>
      </sheetData>
      <sheetData sheetId="956">
        <row r="32">
          <cell r="C32">
            <v>120</v>
          </cell>
        </row>
      </sheetData>
      <sheetData sheetId="957">
        <row r="32">
          <cell r="C32">
            <v>120</v>
          </cell>
        </row>
      </sheetData>
      <sheetData sheetId="958">
        <row r="32">
          <cell r="C32">
            <v>120</v>
          </cell>
        </row>
      </sheetData>
      <sheetData sheetId="959">
        <row r="32">
          <cell r="C32">
            <v>120</v>
          </cell>
        </row>
      </sheetData>
      <sheetData sheetId="960">
        <row r="32">
          <cell r="C32">
            <v>120</v>
          </cell>
        </row>
      </sheetData>
      <sheetData sheetId="961">
        <row r="32">
          <cell r="C32">
            <v>120</v>
          </cell>
        </row>
      </sheetData>
      <sheetData sheetId="962">
        <row r="32">
          <cell r="C32">
            <v>120</v>
          </cell>
        </row>
      </sheetData>
      <sheetData sheetId="963">
        <row r="32">
          <cell r="C32">
            <v>120</v>
          </cell>
        </row>
      </sheetData>
      <sheetData sheetId="964">
        <row r="32">
          <cell r="C32">
            <v>120</v>
          </cell>
        </row>
      </sheetData>
      <sheetData sheetId="965" refreshError="1"/>
      <sheetData sheetId="966">
        <row r="32">
          <cell r="C32">
            <v>120</v>
          </cell>
        </row>
      </sheetData>
      <sheetData sheetId="967">
        <row r="32">
          <cell r="C32">
            <v>120</v>
          </cell>
        </row>
      </sheetData>
      <sheetData sheetId="968">
        <row r="32">
          <cell r="C32">
            <v>120</v>
          </cell>
        </row>
      </sheetData>
      <sheetData sheetId="969">
        <row r="32">
          <cell r="C32">
            <v>120</v>
          </cell>
        </row>
      </sheetData>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ow r="32">
          <cell r="C32">
            <v>120</v>
          </cell>
        </row>
      </sheetData>
      <sheetData sheetId="980">
        <row r="32">
          <cell r="C32">
            <v>120</v>
          </cell>
        </row>
      </sheetData>
      <sheetData sheetId="981"/>
      <sheetData sheetId="982"/>
      <sheetData sheetId="983"/>
      <sheetData sheetId="984"/>
      <sheetData sheetId="985"/>
      <sheetData sheetId="986">
        <row r="32">
          <cell r="C32">
            <v>120</v>
          </cell>
        </row>
      </sheetData>
      <sheetData sheetId="987"/>
      <sheetData sheetId="988">
        <row r="32">
          <cell r="C32">
            <v>120</v>
          </cell>
        </row>
      </sheetData>
      <sheetData sheetId="989">
        <row r="32">
          <cell r="C32">
            <v>120</v>
          </cell>
        </row>
      </sheetData>
      <sheetData sheetId="990">
        <row r="32">
          <cell r="C32">
            <v>120</v>
          </cell>
        </row>
      </sheetData>
      <sheetData sheetId="991">
        <row r="32">
          <cell r="C32">
            <v>120</v>
          </cell>
        </row>
      </sheetData>
      <sheetData sheetId="992">
        <row r="32">
          <cell r="C32">
            <v>120</v>
          </cell>
        </row>
      </sheetData>
      <sheetData sheetId="993">
        <row r="32">
          <cell r="C32">
            <v>120</v>
          </cell>
        </row>
      </sheetData>
      <sheetData sheetId="994">
        <row r="32">
          <cell r="C32">
            <v>120</v>
          </cell>
        </row>
      </sheetData>
      <sheetData sheetId="995">
        <row r="32">
          <cell r="C32">
            <v>120</v>
          </cell>
        </row>
      </sheetData>
      <sheetData sheetId="996"/>
      <sheetData sheetId="997"/>
      <sheetData sheetId="998"/>
      <sheetData sheetId="999"/>
      <sheetData sheetId="1000"/>
      <sheetData sheetId="1001"/>
      <sheetData sheetId="1002" refreshError="1"/>
      <sheetData sheetId="1003">
        <row r="32">
          <cell r="C32">
            <v>120</v>
          </cell>
        </row>
      </sheetData>
      <sheetData sheetId="1004" refreshError="1"/>
      <sheetData sheetId="1005" refreshError="1"/>
      <sheetData sheetId="1006" refreshError="1"/>
      <sheetData sheetId="1007" refreshError="1"/>
      <sheetData sheetId="1008">
        <row r="32">
          <cell r="C32">
            <v>120</v>
          </cell>
        </row>
      </sheetData>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ow r="32">
          <cell r="C32">
            <v>120</v>
          </cell>
        </row>
      </sheetData>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ow r="32">
          <cell r="C32">
            <v>120</v>
          </cell>
        </row>
      </sheetData>
      <sheetData sheetId="1111">
        <row r="32">
          <cell r="C32">
            <v>120</v>
          </cell>
        </row>
      </sheetData>
      <sheetData sheetId="1112">
        <row r="32">
          <cell r="C32">
            <v>120</v>
          </cell>
        </row>
      </sheetData>
      <sheetData sheetId="1113">
        <row r="32">
          <cell r="C32">
            <v>120</v>
          </cell>
        </row>
      </sheetData>
      <sheetData sheetId="1114">
        <row r="32">
          <cell r="C32">
            <v>120</v>
          </cell>
        </row>
      </sheetData>
      <sheetData sheetId="1115">
        <row r="32">
          <cell r="C32">
            <v>120</v>
          </cell>
        </row>
      </sheetData>
      <sheetData sheetId="1116">
        <row r="32">
          <cell r="C32">
            <v>120</v>
          </cell>
        </row>
      </sheetData>
      <sheetData sheetId="1117">
        <row r="32">
          <cell r="C32">
            <v>120</v>
          </cell>
        </row>
      </sheetData>
      <sheetData sheetId="1118">
        <row r="32">
          <cell r="C32">
            <v>120</v>
          </cell>
        </row>
      </sheetData>
      <sheetData sheetId="1119">
        <row r="32">
          <cell r="C32">
            <v>120</v>
          </cell>
        </row>
      </sheetData>
      <sheetData sheetId="1120">
        <row r="32">
          <cell r="C32">
            <v>120</v>
          </cell>
        </row>
      </sheetData>
      <sheetData sheetId="1121">
        <row r="32">
          <cell r="C32">
            <v>120</v>
          </cell>
        </row>
      </sheetData>
      <sheetData sheetId="1122">
        <row r="32">
          <cell r="C32">
            <v>120</v>
          </cell>
        </row>
      </sheetData>
      <sheetData sheetId="1123">
        <row r="32">
          <cell r="C32">
            <v>120</v>
          </cell>
        </row>
      </sheetData>
      <sheetData sheetId="1124">
        <row r="32">
          <cell r="C32">
            <v>120</v>
          </cell>
        </row>
      </sheetData>
      <sheetData sheetId="1125"/>
      <sheetData sheetId="1126">
        <row r="32">
          <cell r="C32">
            <v>120</v>
          </cell>
        </row>
      </sheetData>
      <sheetData sheetId="1127"/>
      <sheetData sheetId="1128">
        <row r="32">
          <cell r="C32">
            <v>120</v>
          </cell>
        </row>
      </sheetData>
      <sheetData sheetId="1129">
        <row r="32">
          <cell r="C32">
            <v>120</v>
          </cell>
        </row>
      </sheetData>
      <sheetData sheetId="1130"/>
      <sheetData sheetId="1131">
        <row r="32">
          <cell r="C32">
            <v>120</v>
          </cell>
        </row>
      </sheetData>
      <sheetData sheetId="1132">
        <row r="32">
          <cell r="C32">
            <v>120</v>
          </cell>
        </row>
      </sheetData>
      <sheetData sheetId="1133">
        <row r="32">
          <cell r="C32">
            <v>120</v>
          </cell>
        </row>
      </sheetData>
      <sheetData sheetId="1134">
        <row r="32">
          <cell r="C32">
            <v>120</v>
          </cell>
        </row>
      </sheetData>
      <sheetData sheetId="1135">
        <row r="32">
          <cell r="C32">
            <v>120</v>
          </cell>
        </row>
      </sheetData>
      <sheetData sheetId="1136">
        <row r="32">
          <cell r="C32">
            <v>120</v>
          </cell>
        </row>
      </sheetData>
      <sheetData sheetId="1137">
        <row r="32">
          <cell r="C32">
            <v>120</v>
          </cell>
        </row>
      </sheetData>
      <sheetData sheetId="1138">
        <row r="32">
          <cell r="C32">
            <v>120</v>
          </cell>
        </row>
      </sheetData>
      <sheetData sheetId="1139">
        <row r="32">
          <cell r="C32">
            <v>120</v>
          </cell>
        </row>
      </sheetData>
      <sheetData sheetId="1140">
        <row r="32">
          <cell r="C32">
            <v>120</v>
          </cell>
        </row>
      </sheetData>
      <sheetData sheetId="1141"/>
      <sheetData sheetId="1142"/>
      <sheetData sheetId="1143"/>
      <sheetData sheetId="1144"/>
      <sheetData sheetId="1145">
        <row r="32">
          <cell r="C32">
            <v>120</v>
          </cell>
        </row>
      </sheetData>
      <sheetData sheetId="1146"/>
      <sheetData sheetId="1147"/>
      <sheetData sheetId="1148"/>
      <sheetData sheetId="1149"/>
      <sheetData sheetId="1150"/>
      <sheetData sheetId="1151">
        <row r="32">
          <cell r="C32">
            <v>120</v>
          </cell>
        </row>
      </sheetData>
      <sheetData sheetId="1152">
        <row r="32">
          <cell r="C32">
            <v>120</v>
          </cell>
        </row>
      </sheetData>
      <sheetData sheetId="1153">
        <row r="32">
          <cell r="C32">
            <v>120</v>
          </cell>
        </row>
      </sheetData>
      <sheetData sheetId="1154">
        <row r="32">
          <cell r="C32">
            <v>120</v>
          </cell>
        </row>
      </sheetData>
      <sheetData sheetId="1155">
        <row r="32">
          <cell r="C32">
            <v>120</v>
          </cell>
        </row>
      </sheetData>
      <sheetData sheetId="1156">
        <row r="32">
          <cell r="C32">
            <v>120</v>
          </cell>
        </row>
      </sheetData>
      <sheetData sheetId="1157">
        <row r="32">
          <cell r="C32">
            <v>120</v>
          </cell>
        </row>
      </sheetData>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row r="32">
          <cell r="C32">
            <v>120</v>
          </cell>
        </row>
      </sheetData>
      <sheetData sheetId="1194"/>
      <sheetData sheetId="1195">
        <row r="32">
          <cell r="C32">
            <v>120</v>
          </cell>
        </row>
      </sheetData>
      <sheetData sheetId="1196">
        <row r="32">
          <cell r="C32">
            <v>120</v>
          </cell>
        </row>
      </sheetData>
      <sheetData sheetId="1197">
        <row r="32">
          <cell r="C32">
            <v>120</v>
          </cell>
        </row>
      </sheetData>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refreshError="1"/>
      <sheetData sheetId="1329">
        <row r="32">
          <cell r="C32">
            <v>120</v>
          </cell>
        </row>
      </sheetData>
      <sheetData sheetId="1330" refreshError="1"/>
      <sheetData sheetId="1331" refreshError="1"/>
      <sheetData sheetId="1332">
        <row r="32">
          <cell r="C32">
            <v>120</v>
          </cell>
        </row>
      </sheetData>
      <sheetData sheetId="1333">
        <row r="32">
          <cell r="C32">
            <v>120</v>
          </cell>
        </row>
      </sheetData>
      <sheetData sheetId="1334">
        <row r="32">
          <cell r="C32">
            <v>120</v>
          </cell>
        </row>
      </sheetData>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refreshError="1"/>
      <sheetData sheetId="1347"/>
      <sheetData sheetId="1348"/>
      <sheetData sheetId="1349"/>
      <sheetData sheetId="1350"/>
      <sheetData sheetId="1351">
        <row r="32">
          <cell r="C32">
            <v>120</v>
          </cell>
        </row>
      </sheetData>
      <sheetData sheetId="1352">
        <row r="32">
          <cell r="C32">
            <v>120</v>
          </cell>
        </row>
      </sheetData>
      <sheetData sheetId="1353">
        <row r="32">
          <cell r="C32">
            <v>120</v>
          </cell>
        </row>
      </sheetData>
      <sheetData sheetId="1354">
        <row r="32">
          <cell r="C32">
            <v>120</v>
          </cell>
        </row>
      </sheetData>
      <sheetData sheetId="1355"/>
      <sheetData sheetId="1356"/>
      <sheetData sheetId="1357"/>
      <sheetData sheetId="1358">
        <row r="32">
          <cell r="C32">
            <v>120</v>
          </cell>
        </row>
      </sheetData>
      <sheetData sheetId="1359"/>
      <sheetData sheetId="1360">
        <row r="32">
          <cell r="C32">
            <v>120</v>
          </cell>
        </row>
      </sheetData>
      <sheetData sheetId="1361"/>
      <sheetData sheetId="1362"/>
      <sheetData sheetId="1363"/>
      <sheetData sheetId="1364"/>
      <sheetData sheetId="1365"/>
      <sheetData sheetId="1366">
        <row r="32">
          <cell r="C32">
            <v>120</v>
          </cell>
        </row>
      </sheetData>
      <sheetData sheetId="1367">
        <row r="32">
          <cell r="C32">
            <v>120</v>
          </cell>
        </row>
      </sheetData>
      <sheetData sheetId="1368" refreshError="1"/>
      <sheetData sheetId="1369" refreshError="1"/>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sheetData sheetId="1463"/>
      <sheetData sheetId="1464"/>
      <sheetData sheetId="1465" refreshError="1"/>
      <sheetData sheetId="1466" refreshError="1"/>
      <sheetData sheetId="1467" refreshError="1"/>
      <sheetData sheetId="1468">
        <row r="32">
          <cell r="C32">
            <v>120</v>
          </cell>
        </row>
      </sheetData>
      <sheetData sheetId="1469"/>
      <sheetData sheetId="1470"/>
      <sheetData sheetId="1471"/>
      <sheetData sheetId="1472"/>
      <sheetData sheetId="1473"/>
      <sheetData sheetId="1474"/>
      <sheetData sheetId="1475"/>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
      <sheetName val="Labour _ Plant"/>
      <sheetName val="Labour &amp; Plant"/>
      <sheetName val=" Analysis"/>
      <sheetName val="BOQ "/>
      <sheetName val="Sheet1"/>
      <sheetName val="DWR"/>
      <sheetName val="Priced_DWR "/>
      <sheetName val="Rates2001"/>
      <sheetName val="DWR(Priced)"/>
      <sheetName val=" AnalysisPCC"/>
      <sheetName val=" AnalysisNH"/>
      <sheetName val="Estimates"/>
      <sheetName val="05"/>
      <sheetName val="Analysis"/>
      <sheetName val="ANAL"/>
      <sheetName val="ANNEXURE-A"/>
      <sheetName val="Mix Design"/>
      <sheetName val="Steel-Circular"/>
      <sheetName val="loadcal"/>
      <sheetName val="gen"/>
      <sheetName val="REL"/>
      <sheetName val="COLUMN"/>
      <sheetName val="PROCTOR"/>
      <sheetName val="concrete"/>
      <sheetName val="Voucher"/>
      <sheetName val="Rate Analysis"/>
      <sheetName val="Back_Cal_for OMC"/>
      <sheetName val="horizontal"/>
      <sheetName val="Site Dev BOQ"/>
      <sheetName val="Cal"/>
      <sheetName val="Data"/>
      <sheetName val="INPUT SHEET"/>
      <sheetName val="Basement Budget"/>
      <sheetName val="Extra Item"/>
      <sheetName val="RES-PLANNING"/>
      <sheetName val="Lead"/>
      <sheetName val="Intro"/>
      <sheetName val="Break up Sheet"/>
      <sheetName val="Detail"/>
      <sheetName val="CFForecast detail"/>
      <sheetName val="Pay_Sep06"/>
      <sheetName val="IO LIST"/>
      <sheetName val="Headings"/>
      <sheetName val="Fill this out first..."/>
      <sheetName val="Formula"/>
      <sheetName val="sq ftg detail"/>
      <sheetName val="lookup"/>
      <sheetName val="Hotel Info Input"/>
      <sheetName val="Sheet2 (2)"/>
      <sheetName val="Summary"/>
      <sheetName val="Basicrates"/>
      <sheetName val="BOQ-Part1"/>
      <sheetName val="Electrical"/>
      <sheetName val="BM_SF"/>
      <sheetName val="basdat"/>
      <sheetName val="Vehicles"/>
      <sheetName val="strand"/>
      <sheetName val="Comparative"/>
      <sheetName val="Quotation"/>
      <sheetName val="sqn_ldr_3 Unit_2_"/>
      <sheetName val="girder"/>
      <sheetName val="OHT_Abs"/>
      <sheetName val="Retainingwall_f"/>
      <sheetName val="Materials Cost"/>
      <sheetName val="basic-data"/>
      <sheetName val="mem-property"/>
      <sheetName val="Basic Resources"/>
      <sheetName val="factors"/>
      <sheetName val="PROG_DATA"/>
      <sheetName val="Approved MTD Proj #'s"/>
      <sheetName val="ABB"/>
      <sheetName val="Estimate"/>
      <sheetName val="Basic Rates"/>
      <sheetName val="Tubi"/>
      <sheetName val="entitlements"/>
      <sheetName val="Rates Basic"/>
      <sheetName val="ABSTRACT"/>
      <sheetName val="Evaluate"/>
      <sheetName val="Debit_Transit"/>
      <sheetName val="Material"/>
      <sheetName val="Labour"/>
      <sheetName val="Plant &amp;  Machinery"/>
      <sheetName val="CrRajWMM"/>
      <sheetName val="Sheet4"/>
      <sheetName val="RMC_Debit_Panjar_MB"/>
      <sheetName val="RMC_Debit"/>
      <sheetName val="2.2"/>
      <sheetName val="Details_RMC"/>
      <sheetName val="RATE COMPILATION"/>
      <sheetName val="Debit_RMC"/>
      <sheetName val="master"/>
      <sheetName val="Non debit-RMC"/>
      <sheetName val="MAIN"/>
      <sheetName val="9.Major Bridge"/>
      <sheetName val="8. ROB"/>
      <sheetName val="10.Minor Structure"/>
      <sheetName val="7. FLYOVER"/>
      <sheetName val="2. Earthwork"/>
      <sheetName val="maingirder"/>
      <sheetName val="Labour_&amp;_Plant"/>
      <sheetName val="Material_"/>
      <sheetName val="_Analysis"/>
      <sheetName val="BOQ_"/>
      <sheetName val="Priced_DWR_"/>
      <sheetName val="Labour___Plant"/>
      <sheetName val="_AnalysisPCC"/>
      <sheetName val="_AnalysisNH"/>
      <sheetName val="Mix_Design"/>
      <sheetName val="Rate_Analysis"/>
      <sheetName val="Materials "/>
      <sheetName val="MAchinery(R1)"/>
      <sheetName val="220 17.6 BS "/>
      <sheetName val="Annex"/>
      <sheetName val="Site_Dev_BOQ"/>
      <sheetName val="INPUT_SHEET"/>
      <sheetName val="Basement_Budget"/>
      <sheetName val="Extra_Item"/>
      <sheetName val="Break_up_Sheet"/>
      <sheetName val="INPUT"/>
      <sheetName val="BHANDUP"/>
      <sheetName val="FORM-W3"/>
      <sheetName val="Lead Statement"/>
      <sheetName val="12"/>
      <sheetName val="8"/>
      <sheetName val="Rate"/>
      <sheetName val="maing1"/>
      <sheetName val="Final Basic rate"/>
      <sheetName val="03"/>
      <sheetName val="04"/>
      <sheetName val="01"/>
      <sheetName val="02"/>
      <sheetName val="LOCAL RATES"/>
      <sheetName val="Diesel Analysis"/>
      <sheetName val="C1C2"/>
      <sheetName val="LIFE &amp; REP PROVN"/>
      <sheetName val="O&amp;M CREW"/>
      <sheetName val="sheet2"/>
      <sheetName val="Rocker"/>
      <sheetName val="1.Civil-RA"/>
      <sheetName val="mem_property"/>
      <sheetName val="basic_data"/>
      <sheetName val="conc-foot-gradeslab"/>
      <sheetName val="NAME"/>
      <sheetName val="70R"/>
      <sheetName val="NonSSR"/>
      <sheetName val="Debit_Pump"/>
      <sheetName val="Details_Transit"/>
      <sheetName val="Cost of O &amp; O"/>
      <sheetName val="Sqn-Abs(G+6) "/>
      <sheetName val="WO-Abs (G+2) 6 DUs"/>
      <sheetName val="Air-Abs(G+6) 23 DUs"/>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Qty SR"/>
      <sheetName val="EW SR"/>
      <sheetName val="2.civil-RA"/>
      <sheetName val="(31)"/>
      <sheetName val="Balancesheet"/>
      <sheetName val="Results"/>
      <sheetName val="Machinery"/>
      <sheetName val="Supply_RMC"/>
      <sheetName val="St.-Con(0-17)"/>
      <sheetName val="St.-Con.(17-34)"/>
      <sheetName val="DATA-DEP.(13-17)"/>
      <sheetName val="DATA-KBPL(17-25)"/>
      <sheetName val="DATA-GCC(25-34.7)"/>
      <sheetName val="Package-2"/>
      <sheetName val="macros"/>
      <sheetName val="JCR TOP(ITEM)-KTRP"/>
      <sheetName val="Dayworks Bill"/>
      <sheetName val="Bills of Quantities"/>
      <sheetName val="EW"/>
      <sheetName val="PLAN_FEB97"/>
      <sheetName val="자바라1"/>
      <sheetName val="#REF"/>
      <sheetName val="해외 연수비용 계산-삭제"/>
      <sheetName val="BOQ_M5"/>
      <sheetName val="해외 기술훈련비 (합계)"/>
      <sheetName val="Monthly Turnover (Final)"/>
      <sheetName val="Monthly Programme"/>
      <sheetName val="3. GSB-WMM-SHLD"/>
      <sheetName val="Abutment "/>
      <sheetName val="precast RC element"/>
      <sheetName val="BOQ"/>
      <sheetName val="B2.MB_Deck"/>
      <sheetName val="SOR"/>
      <sheetName val="DATA_PILE_BG"/>
      <sheetName val="DATA_PCC"/>
      <sheetName val="DATA_PILECAP"/>
      <sheetName val="DATA_PILE_RT1 "/>
      <sheetName val="DATA_PILE_RT2"/>
      <sheetName val="DATA_PILE _SM"/>
      <sheetName val="DATA SHEET"/>
      <sheetName val="TBAL9697 -group wise  sdpl"/>
      <sheetName val="P-Ins &amp; Bonds"/>
      <sheetName val="UNP-NCW "/>
      <sheetName val="ncp"/>
      <sheetName val="PE Summary"/>
      <sheetName val="CABLE"/>
      <sheetName val="number"/>
      <sheetName val="Section_by_layers_old"/>
      <sheetName val="SPT vs PHI"/>
      <sheetName val="發包單價差-車站組鋼筋"/>
      <sheetName val="27+741(1x12)"/>
      <sheetName val="Materials Cost(PCC)"/>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Labour_&amp;_Plant4"/>
      <sheetName val="Material_4"/>
      <sheetName val="_Analysis4"/>
      <sheetName val="BOQ_4"/>
      <sheetName val="Priced_DWR_4"/>
      <sheetName val="_AnalysisPCC4"/>
      <sheetName val="_AnalysisNH4"/>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Basis"/>
      <sheetName val="Sqn-Abs(G+6)_"/>
      <sheetName val="WO-Abs_(G+2)_6_DUs"/>
      <sheetName val="Air-Abs(G+6)_23_DUs"/>
      <sheetName val="DATA-DEP_(13-17)"/>
      <sheetName val="DATA-GCC(25-34_7)"/>
      <sheetName val="St_-Con(0-17)"/>
      <sheetName val="St_-Con_(17-34)"/>
      <sheetName val="precast_RC_element"/>
      <sheetName val="JCR_TOP(ITEM)-KTRP"/>
      <sheetName val="Analysis-NH-Roads"/>
      <sheetName val="Aggragate"/>
      <sheetName val="Culverts"/>
      <sheetName val="LTG-STG"/>
      <sheetName val="STR Span"/>
      <sheetName val="TCS"/>
      <sheetName val="Structure"/>
      <sheetName val="TCS-Without Taper"/>
      <sheetName val="TCS Final"/>
      <sheetName val="SR"/>
      <sheetName val="Levels"/>
      <sheetName val="Revised Levels"/>
      <sheetName val="BATCHING PLANT PRO"/>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Existing"/>
      <sheetName val="proposed"/>
      <sheetName val="abst-of -cost"/>
      <sheetName val="basdat-f"/>
      <sheetName val="Qty Report"/>
      <sheetName val="Design"/>
      <sheetName val="MRATES"/>
      <sheetName val="Data validation"/>
      <sheetName val="BOQ Details"/>
      <sheetName val="procurement"/>
      <sheetName val="hyperstatic"/>
      <sheetName val="Clause 9"/>
      <sheetName val="Interest Payment"/>
      <sheetName val="FT-05-02IsoBOM"/>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6 A Mn bridges"/>
      <sheetName val="app2"/>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TASK"/>
      <sheetName val="TASKPRED"/>
      <sheetName val="PROJCOST"/>
      <sheetName val="RSRC"/>
      <sheetName val="TASKRSRC"/>
      <sheetName val="USERDATA"/>
      <sheetName val="doq"/>
      <sheetName val="FORM7"/>
      <sheetName val="Details"/>
      <sheetName val="detail in door stad"/>
      <sheetName val="est"/>
      <sheetName val="Cul_detail"/>
      <sheetName val="Sqn-Abs(G+6)_2"/>
      <sheetName val="WO-Abs_(G+2)_6_DUs2"/>
      <sheetName val="Air-Abs(G+6)_23_DUs2"/>
      <sheetName val="DATA-DEP_(13-17)2"/>
      <sheetName val="DATA-GCC(25-34_7)2"/>
      <sheetName val="St_-Con(0-17)2"/>
      <sheetName val="St_-Con_(17-34)2"/>
      <sheetName val="precast_RC_element2"/>
      <sheetName val="JCR_TOP(ITEM)-KTRP2"/>
      <sheetName val="DATA_PILE_RT1_1"/>
      <sheetName val="DATA_PILE__SM1"/>
      <sheetName val="DATA_SHEET1"/>
      <sheetName val="TBAL9697_-group_wise__sdpl1"/>
      <sheetName val="Dayworks_Bill1"/>
      <sheetName val="Bills_of_Quantities1"/>
      <sheetName val="Abutment_1"/>
      <sheetName val="STR_Span1"/>
      <sheetName val="TCS-Without_Taper1"/>
      <sheetName val="TCS_Final1"/>
      <sheetName val="Revised_Levels1"/>
      <sheetName val="Sqn-Abs(G+6)_1"/>
      <sheetName val="WO-Abs_(G+2)_6_DUs1"/>
      <sheetName val="Air-Abs(G+6)_23_DUs1"/>
      <sheetName val="DATA-DEP_(13-17)1"/>
      <sheetName val="DATA-GCC(25-34_7)1"/>
      <sheetName val="St_-Con(0-17)1"/>
      <sheetName val="St_-Con_(17-34)1"/>
      <sheetName val="precast_RC_element1"/>
      <sheetName val="JCR_TOP(ITEM)-KTRP1"/>
      <sheetName val="DATA_PILE_RT1_"/>
      <sheetName val="DATA_PILE__SM"/>
      <sheetName val="DATA_SHEET"/>
      <sheetName val="TBAL9697_-group_wise__sdpl"/>
      <sheetName val="Dayworks_Bill"/>
      <sheetName val="Bills_of_Quantities"/>
      <sheetName val="Abutment_"/>
      <sheetName val="STR_Span"/>
      <sheetName val="TCS-Without_Taper"/>
      <sheetName val="TCS_Final"/>
      <sheetName val="Revised_Levels"/>
      <sheetName val="Mix_Design4"/>
      <sheetName val="Rate_Analysis4"/>
      <sheetName val="Back_Cal_for_OMC3"/>
      <sheetName val="Site_Dev_BOQ4"/>
      <sheetName val="INPUT_SHEET4"/>
      <sheetName val="Basement_Budget4"/>
      <sheetName val="Extra_Item4"/>
      <sheetName val="Break_up_Sheet4"/>
      <sheetName val="CFForecast_detail3"/>
      <sheetName val="IO_LIST3"/>
      <sheetName val="Fill_this_out_first___3"/>
      <sheetName val="sq_ftg_detail3"/>
      <sheetName val="Hotel_Info_Input3"/>
      <sheetName val="Sheet2_(2)3"/>
      <sheetName val="sqn_ldr_3_Unit_2_3"/>
      <sheetName val="Materials_Cost3"/>
      <sheetName val="Basic_Resources3"/>
      <sheetName val="Approved_MTD_Proj_#'s3"/>
      <sheetName val="Basic_Rates3"/>
      <sheetName val="Rates_Basic3"/>
      <sheetName val="Plant_&amp;__Machinery3"/>
      <sheetName val="2_23"/>
      <sheetName val="220_17_6_BS_3"/>
      <sheetName val="Non_debit-RMC3"/>
      <sheetName val="9_Major_Bridge3"/>
      <sheetName val="8__ROB3"/>
      <sheetName val="10_Minor_Structure3"/>
      <sheetName val="7__FLYOVER3"/>
      <sheetName val="2__Earthwork3"/>
      <sheetName val="Lead_Statement3"/>
      <sheetName val="1_Civil-RA3"/>
      <sheetName val="Cost_of_O_&amp;_O3"/>
      <sheetName val="Final_Basic_rate3"/>
      <sheetName val="LIFE_&amp;_REP_PROVN3"/>
      <sheetName val="O&amp;M_CREW3"/>
      <sheetName val="Materials_3"/>
      <sheetName val="Sqn-Abs(G+6)_3"/>
      <sheetName val="WO-Abs_(G+2)_6_DUs3"/>
      <sheetName val="Air-Abs(G+6)_23_DUs3"/>
      <sheetName val="RATE_COMPILATION3"/>
      <sheetName val="DATA-DEP_(13-17)3"/>
      <sheetName val="DATA-GCC(25-34_7)3"/>
      <sheetName val="St_-Con(0-17)3"/>
      <sheetName val="St_-Con_(17-34)3"/>
      <sheetName val="2_civil-RA3"/>
      <sheetName val="precast_RC_element3"/>
      <sheetName val="JCR_TOP(ITEM)-KTRP3"/>
      <sheetName val="DATA_PILE_RT1_2"/>
      <sheetName val="DATA_PILE__SM2"/>
      <sheetName val="DATA_SHEET2"/>
      <sheetName val="TBAL9697_-group_wise__sdpl2"/>
      <sheetName val="Dayworks_Bill2"/>
      <sheetName val="Bills_of_Quantities2"/>
      <sheetName val="Abutment_2"/>
      <sheetName val="工地管理費"/>
      <sheetName val="Steel_Circular"/>
      <sheetName val="Labour___Plant5"/>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BATCHING_PLANT_PRO"/>
      <sheetName val="SPT_vs_PHI"/>
      <sheetName val="Materials_Cost(PCC)"/>
      <sheetName val="SPT_vs_PHI1"/>
      <sheetName val="102-25.01.17"/>
      <sheetName val="COMPLEXALL"/>
      <sheetName val="4 Annex 1 Basic rate"/>
      <sheetName val="Labour rates"/>
      <sheetName val="SPT_vs_PHI2"/>
      <sheetName val="Spec"/>
      <sheetName val="state wmm"/>
      <sheetName val="Execution Plan"/>
      <sheetName val="E &amp; R"/>
      <sheetName val="radar"/>
      <sheetName val="UG"/>
      <sheetName val="BLK2"/>
      <sheetName val="BLK3"/>
      <sheetName val="ENCL9"/>
      <sheetName val="ENCL10-C"/>
      <sheetName val="Config"/>
      <sheetName val="BOQ (2)"/>
      <sheetName val="07.04.13"/>
      <sheetName val="june(SG)(Badnawar)"/>
      <sheetName val="Schedule-G"/>
      <sheetName val="Rates_PVC"/>
      <sheetName val="CD Data"/>
      <sheetName val="Site_Dev_BOQ5"/>
      <sheetName val="INPUT_SHEET5"/>
      <sheetName val="Basement_Budget5"/>
      <sheetName val="Extra_Item5"/>
      <sheetName val="Break_up_Sheet5"/>
      <sheetName val="Mix_Design5"/>
      <sheetName val="Sheet2_(2)4"/>
      <sheetName val="Rate_Analysis5"/>
      <sheetName val="Back_Cal_for_OMC4"/>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abour___Plant6"/>
      <sheetName val="Mix_Design6"/>
      <sheetName val="Site_Dev_BOQ6"/>
      <sheetName val="INPUT_SHEET6"/>
      <sheetName val="Basement_Budget6"/>
      <sheetName val="Extra_Item6"/>
      <sheetName val="Break_up_Sheet6"/>
      <sheetName val="Sheet2_(2)5"/>
      <sheetName val="Rate_Analysis6"/>
      <sheetName val="Back_Cal_for_OMC5"/>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ash2"/>
      <sheetName val="Z"/>
      <sheetName val="Fee Rate Summary"/>
      <sheetName val="Improvements"/>
      <sheetName val="data base"/>
      <sheetName val="Project Inf"/>
      <sheetName val="Ins &amp; Bonds"/>
      <sheetName val="A-3.1"/>
      <sheetName val="Client req"/>
      <sheetName val="Final Qty"/>
      <sheetName val="PNM Justi"/>
      <sheetName val="Bar"/>
      <sheetName val="Project Details.."/>
      <sheetName val="12. Ins &amp; Bonds"/>
      <sheetName val="3. Staff Facilities"/>
      <sheetName val="11. Clients Requirements"/>
      <sheetName val="Meetings &amp; Visits"/>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Building 1"/>
      <sheetName val="Codes"/>
      <sheetName val="Block A - BOQ"/>
      <sheetName val="11-hsd"/>
      <sheetName val="13-septic"/>
      <sheetName val="7-ug"/>
      <sheetName val="2-utility"/>
      <sheetName val="18-misc"/>
      <sheetName val="5-pipe"/>
      <sheetName val="222"/>
      <sheetName val="inWords"/>
      <sheetName val="Modification (2 to 9 Floors)"/>
      <sheetName val="Construction"/>
      <sheetName val="r"/>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Elect."/>
      <sheetName val="Manpower"/>
      <sheetName val="Customers"/>
      <sheetName val="DETAILED  BOQ"/>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Indices"/>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Flight-1"/>
      <sheetName val="Costing"/>
      <sheetName val="MPW"/>
      <sheetName val="Rates"/>
      <sheetName val="MW"/>
      <sheetName val="PEW"/>
      <sheetName val="SCW"/>
      <sheetName val="All Equipments"/>
      <sheetName val="abut well wcb"/>
      <sheetName val="Report"/>
      <sheetName val="Ch.-5 Culverts"/>
      <sheetName val="Ch.-4 Bituminous"/>
      <sheetName val="Ch.-1 Site clearance"/>
      <sheetName val="Ch.-2 Earthwork"/>
      <sheetName val="Ch-3 Subase"/>
      <sheetName val="Sheet3"/>
      <sheetName val="Stock"/>
      <sheetName val="A"/>
      <sheetName val="COST"/>
      <sheetName val="Rate Analysis "/>
      <sheetName val="PRELIM5"/>
      <sheetName val="state_wmm"/>
      <sheetName val="state_wmm1"/>
      <sheetName val="state_wmm2"/>
      <sheetName val="Materials_Cost(PCC)2"/>
      <sheetName val="P-Ins_&amp;_Bonds3"/>
      <sheetName val="C_&amp;_G_RHS3"/>
      <sheetName val="Monthly_Turnover_(Final)3"/>
      <sheetName val="Monthly_Programme3"/>
      <sheetName val="3__GSB-WMM-SHLD3"/>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Materials_Cost(PCC)3"/>
      <sheetName val="해외_연수비용_계산-삭제3"/>
      <sheetName val="해외_기술훈련비_(합계)3"/>
      <sheetName val="UNP-NCW_3"/>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basic-final"/>
      <sheetName val="Machinery-final"/>
      <sheetName val="Bituminous"/>
      <sheetName val="Earthwork"/>
      <sheetName val="Site clearance"/>
      <sheetName val="Subase"/>
      <sheetName val="MP"/>
      <sheetName val="MASTER_RATE ANALYSIS"/>
      <sheetName val="SUB-GRADE"/>
      <sheetName val="Timesheet"/>
      <sheetName val="S2groupcode"/>
      <sheetName val="Site De"/>
      <sheetName val="data_base"/>
      <sheetName val="Project_Inf"/>
      <sheetName val="well"/>
      <sheetName val="Basicdata-f"/>
      <sheetName val="basic"/>
      <sheetName val="Direct cost shed A-2 "/>
      <sheetName val="Staff Acco."/>
      <sheetName val="Sayfa3"/>
      <sheetName val="s"/>
      <sheetName val="Projects"/>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S_Rates2"/>
      <sheetName val="4+511(1x45M)_(2)2"/>
      <sheetName val="4+511(1x45S)_(2)2"/>
      <sheetName val="6A_Minor_Bridge2"/>
      <sheetName val="2+900_(1x26)2"/>
      <sheetName val="6+984_(1x20)2"/>
      <sheetName val="24+200_(1x20MCW)2"/>
      <sheetName val="24+200_(1x20SR)2"/>
      <sheetName val="MNB_1_Nos(1x30M)_(2)2"/>
      <sheetName val="MS_Rates1"/>
      <sheetName val="1x2.0x2.0"/>
      <sheetName val="C.D.Abs.Est."/>
      <sheetName val="Cover"/>
      <sheetName val="shuttering"/>
      <sheetName val="MRoad data"/>
      <sheetName val="Index"/>
      <sheetName val="Ave.wtd.rates"/>
      <sheetName val="BOQ Distribution"/>
      <sheetName val="BIT"/>
      <sheetName val="PD-FD"/>
      <sheetName val="RMR_cmp"/>
      <sheetName val="doq7"/>
      <sheetName val="LIST"/>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B2_MB_Deck3"/>
      <sheetName val="not req 3"/>
      <sheetName val="Dev"/>
      <sheetName val="leads"/>
      <sheetName val="Prjt"/>
      <sheetName val="Analy"/>
      <sheetName val="List Equip"/>
      <sheetName val="LabCost"/>
      <sheetName val="MatCost"/>
      <sheetName val="Process C (1-166)"/>
      <sheetName val="EDWise"/>
      <sheetName val="DATA_PRG"/>
      <sheetName val="21-Rate Analysis-1"/>
      <sheetName val="Sch.Main Bldg."/>
      <sheetName val="Mactan"/>
      <sheetName val="Mandaue"/>
      <sheetName val="CASHFLOWS"/>
      <sheetName val="Cost Index"/>
      <sheetName val="beam-reinft-machine rm"/>
      <sheetName val="Sweeper Machine"/>
      <sheetName val="PRECAST lightconc-II"/>
      <sheetName val="Annual Summary"/>
      <sheetName val="General input"/>
      <sheetName val="ANAL-PIPE LINE"/>
      <sheetName val="Costing-blk-B"/>
      <sheetName val="factor "/>
      <sheetName val="PEP-DATA"/>
      <sheetName val="PEP-SUMMARY"/>
      <sheetName val="HP(9.200)"/>
      <sheetName val="C5TRAFFIC"/>
      <sheetName val="YTD"/>
      <sheetName val="summery"/>
      <sheetName val="Abs_Road"/>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WORDS"/>
      <sheetName val="ftng-A str"/>
      <sheetName val="P Staff fac"/>
      <sheetName val="factor_"/>
      <sheetName val="P_Staff_fac"/>
      <sheetName val="Building_1"/>
      <sheetName val="Block_A_-_BOQ"/>
      <sheetName val="Modification_(2_to_9_Floors)"/>
      <sheetName val="Elect_"/>
      <sheetName val="07_04_13"/>
      <sheetName val="Ins_&amp;_Bonds"/>
      <sheetName val="A-3_1"/>
      <sheetName val="Client_req"/>
      <sheetName val="All_Equipments"/>
      <sheetName val="Qty_Report"/>
      <sheetName val="Fee_Rate_Summary"/>
      <sheetName val="TP1"/>
      <sheetName val="Gen Info"/>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Meetings_&amp;_Visits"/>
      <sheetName val="data_base1"/>
      <sheetName val="Project_Inf1"/>
      <sheetName val="Final_Qty"/>
      <sheetName val="Direct_cost_shed_A-2_"/>
      <sheetName val="Staff_Acco_"/>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 val="BOQ LT"/>
      <sheetName val="材料"/>
      <sheetName val="Sqn-Abs(G+6)_9"/>
      <sheetName val="WO-Abs_(G+2)_6_DUs9"/>
      <sheetName val="Air-Abs(G+6)_23_DUs9"/>
      <sheetName val="Dayworks_Bill9"/>
      <sheetName val="Bills_of_Quantities9"/>
      <sheetName val="SPT_vs_PHI9"/>
      <sheetName val="4_Annex_1_Basic_rate3"/>
      <sheetName val="102-25_01_171"/>
      <sheetName val="detail_in_door_stad1"/>
      <sheetName val="FitOutConfCentre"/>
      <sheetName val="beam-reinft"/>
      <sheetName val="tie beam"/>
      <sheetName val="BOQList"/>
      <sheetName val="Road data"/>
      <sheetName val="17"/>
      <sheetName val="eritme"/>
      <sheetName val="metin"/>
      <sheetName val="demir"/>
      <sheetName val="irsaliye tesbit4-5"/>
      <sheetName val="Input Data"/>
      <sheetName val="Bill"/>
      <sheetName val="lead  1"/>
      <sheetName val="CD Data (2)"/>
      <sheetName val="CUM-Mar07"/>
      <sheetName val="CRM"/>
      <sheetName val="A3"/>
      <sheetName val="BUD 07-08"/>
      <sheetName val="HIDE"/>
      <sheetName val="XL"/>
      <sheetName val="0"/>
      <sheetName val="Coalmine"/>
      <sheetName val="doq-9"/>
      <sheetName val="doq-8"/>
      <sheetName val="doq-1"/>
      <sheetName val="BTR"/>
      <sheetName val="Building_11"/>
      <sheetName val="Block_A_-_BOQ1"/>
      <sheetName val="Modification_(2_to_9_Floors)1"/>
      <sheetName val="Elect_1"/>
      <sheetName val="07_04_131"/>
      <sheetName val="Ins_&amp;_Bonds1"/>
      <sheetName val="A-3_11"/>
      <sheetName val="Client_req1"/>
      <sheetName val="All_Equipments1"/>
      <sheetName val="Labour_rates1"/>
      <sheetName val="E_&amp;_R1"/>
      <sheetName val="Qty_Report1"/>
      <sheetName val="Fee_Rate_Summary1"/>
      <sheetName val="factor_1"/>
      <sheetName val="beam-reinft-machine_rm"/>
      <sheetName val="02_10_06"/>
      <sheetName val="Prodn_Report"/>
      <sheetName val="Ave_wtd_rates"/>
      <sheetName val="P_Staff_fac1"/>
      <sheetName val="MASTER_RATE_ANALYSIS"/>
      <sheetName val="Site_De"/>
      <sheetName val="water_prop_"/>
      <sheetName val="Labour_&amp;_Plant27"/>
      <sheetName val="Material_27"/>
      <sheetName val="_Analysis27"/>
      <sheetName val="BOQ_27"/>
      <sheetName val="Priced_DWR_27"/>
      <sheetName val="_AnalysisPCC27"/>
      <sheetName val="_AnalysisNH27"/>
      <sheetName val="Labour___Plant27"/>
      <sheetName val="Mix_Design17"/>
      <sheetName val="Site_Dev_BOQ27"/>
      <sheetName val="INPUT_SHEET27"/>
      <sheetName val="Basement_Budget27"/>
      <sheetName val="Extra_Item27"/>
      <sheetName val="Break_up_Sheet27"/>
      <sheetName val="Sheet2_(2)16"/>
      <sheetName val="Rate_Analysis17"/>
      <sheetName val="Back_Cal_for_OMC16"/>
      <sheetName val="CFForecast_detail27"/>
      <sheetName val="IO_LIST27"/>
      <sheetName val="Fill_this_out_first___27"/>
      <sheetName val="sq_ftg_detail27"/>
      <sheetName val="Hotel_Info_Input27"/>
      <sheetName val="sqn_ldr_3_Unit_2_27"/>
      <sheetName val="Materials_Cost27"/>
      <sheetName val="Basic_Resources27"/>
      <sheetName val="Approved_MTD_Proj_#'s27"/>
      <sheetName val="Basic_Rates27"/>
      <sheetName val="LOCAL_RATES10"/>
      <sheetName val="Diesel_Analysis10"/>
      <sheetName val="Rates_Basic16"/>
      <sheetName val="Lead_Statement16"/>
      <sheetName val="Plant_&amp;__Machinery16"/>
      <sheetName val="2_216"/>
      <sheetName val="Non_debit-RMC16"/>
      <sheetName val="9_Major_Bridge16"/>
      <sheetName val="8__ROB16"/>
      <sheetName val="10_Minor_Structure16"/>
      <sheetName val="7__FLYOVER16"/>
      <sheetName val="2__Earthwork16"/>
      <sheetName val="Final_Basic_rate11"/>
      <sheetName val="Materials_16"/>
      <sheetName val="RATE_COMPILATION16"/>
      <sheetName val="220_17_6_BS_16"/>
      <sheetName val="1_Civil-RA16"/>
      <sheetName val="Cost_of_O_&amp;_O16"/>
      <sheetName val="LIFE_&amp;_REP_PROVN16"/>
      <sheetName val="O&amp;M_CREW16"/>
      <sheetName val="Qty_SR10"/>
      <sheetName val="EW_SR10"/>
      <sheetName val="2_civil-RA16"/>
      <sheetName val="P-Ins_&amp;_Bonds7"/>
      <sheetName val="UNP-NCW_7"/>
      <sheetName val="St_-Con(0-17)16"/>
      <sheetName val="St_-Con_(17-34)16"/>
      <sheetName val="DATA-DEP_(13-17)16"/>
      <sheetName val="DATA-GCC(25-34_7)16"/>
      <sheetName val="JCR_TOP(ITEM)-KTRP16"/>
      <sheetName val="Dayworks_Bill10"/>
      <sheetName val="Bills_of_Quantities10"/>
      <sheetName val="Abutment_7"/>
      <sheetName val="precast_RC_element16"/>
      <sheetName val="Sqn-Abs(G+6)_10"/>
      <sheetName val="WO-Abs_(G+2)_6_DUs10"/>
      <sheetName val="Air-Abs(G+6)_23_DUs10"/>
      <sheetName val="Monthly_Turnover_(Final)6"/>
      <sheetName val="Monthly_Programme6"/>
      <sheetName val="3__GSB-WMM-SHLD6"/>
      <sheetName val="B2_MB_Deck6"/>
      <sheetName val="SPT_vs_PHI10"/>
      <sheetName val="DATA_PILE_RT1_6"/>
      <sheetName val="DATA_PILE__SM6"/>
      <sheetName val="DATA_SHEET6"/>
      <sheetName val="TBAL9697_-group_wise__sdpl6"/>
      <sheetName val="PC_-L&amp;T6"/>
      <sheetName val="ESC-_Backup6"/>
      <sheetName val="Sumary_Abstract6"/>
      <sheetName val="Abs-Extra_item6"/>
      <sheetName val="Abstract_(wbhdcl)6"/>
      <sheetName val="MS-1_16"/>
      <sheetName val="MS-1_20106"/>
      <sheetName val="MS-1_20206"/>
      <sheetName val="MS-1_20306"/>
      <sheetName val="MS-1_20406"/>
      <sheetName val="MS-1_21006"/>
      <sheetName val="MS-1_36"/>
      <sheetName val="MS-2_1100-2_12006"/>
      <sheetName val="MS-2_2100-2_23006"/>
      <sheetName val="MS-2_30006"/>
      <sheetName val="MS-2_41006"/>
      <sheetName val="MS-3_10006"/>
      <sheetName val="MS-3_20006"/>
      <sheetName val="MS-4_10006"/>
      <sheetName val="MS-4_32006"/>
      <sheetName val="MS-5_026"/>
      <sheetName val="MS-5_03106"/>
      <sheetName val="MS-5_05106"/>
      <sheetName val="MS-5_05206"/>
      <sheetName val="MS-5_06006"/>
      <sheetName val="MS-5_13006"/>
      <sheetName val="MS-6_1026"/>
      <sheetName val="MS-6_116"/>
      <sheetName val="MS-7_01006"/>
      <sheetName val="MS-7_04106"/>
      <sheetName val="MS-7_06006"/>
      <sheetName val="MS_-11_04006"/>
      <sheetName val="MS_-11_05006"/>
      <sheetName val="MS_-11_06006"/>
      <sheetName val="MS_-11_07006"/>
      <sheetName val="MS-12_4100__6"/>
      <sheetName val="MS_-12_60006"/>
      <sheetName val="Elect-_Mat6"/>
      <sheetName val="Elect-_Lab6"/>
      <sheetName val="EX-_MS_TS_Post_(BP)6"/>
      <sheetName val="Ex_-MS_TS_Post_(JIS)_6"/>
      <sheetName val="Dis-_BP6"/>
      <sheetName val="Dis-_JIS6"/>
      <sheetName val="Iswar_Gupta_Statue6"/>
      <sheetName val="4_Annex_1_Basic_rate4"/>
      <sheetName val="102-25_01_173"/>
      <sheetName val="detail_in_door_stad3"/>
      <sheetName val="CD_Data3"/>
      <sheetName val="Execution_Plan3"/>
      <sheetName val="Building_13"/>
      <sheetName val="Block_A_-_BOQ3"/>
      <sheetName val="Modification_(2_to_9_Floors)3"/>
      <sheetName val="BOQ_(2)3"/>
      <sheetName val="Elect_3"/>
      <sheetName val="07_04_133"/>
      <sheetName val="state_wmm6"/>
      <sheetName val="Ins_&amp;_Bonds3"/>
      <sheetName val="A-3_13"/>
      <sheetName val="Client_req3"/>
      <sheetName val="data_base3"/>
      <sheetName val="Project_Inf3"/>
      <sheetName val="PNM_Justi3"/>
      <sheetName val="All_Equipments3"/>
      <sheetName val="Labour_rates3"/>
      <sheetName val="Project_Details__3"/>
      <sheetName val="12__Ins_&amp;_Bonds3"/>
      <sheetName val="3__Staff_Facilities3"/>
      <sheetName val="11__Clients_Requirements3"/>
      <sheetName val="E_&amp;_R3"/>
      <sheetName val="Qty_Report3"/>
      <sheetName val="Fee_Rate_Summary3"/>
      <sheetName val="abut_well_wcb2"/>
      <sheetName val="Meetings_&amp;_Visits2"/>
      <sheetName val="Final_Qty2"/>
      <sheetName val="DETAILED__BOQ2"/>
      <sheetName val="SC_Cost_FEB_032"/>
      <sheetName val="List_Equip2"/>
      <sheetName val="Process_C_(1-166)2"/>
      <sheetName val="factor_3"/>
      <sheetName val="Site_clearance2"/>
      <sheetName val="In_Word2"/>
      <sheetName val="Bill_To_Submit_-82"/>
      <sheetName val="Bill_To_Submit2"/>
      <sheetName val="Price_Adj_2"/>
      <sheetName val="CuLVERT_Minor_Bdg_&amp;_Str2"/>
      <sheetName val="Major_BrdG_&amp;_Str_2"/>
      <sheetName val="Indices_Sign2"/>
      <sheetName val="_EW2"/>
      <sheetName val="GSB_2"/>
      <sheetName val="WMM_2"/>
      <sheetName val="WMM_Top_2"/>
      <sheetName val="_DBM_Top2"/>
      <sheetName val="BC_AMBAJI2"/>
      <sheetName val="Super_Structure2"/>
      <sheetName val="Widening_of_Pipe_Culverts2"/>
      <sheetName val="New_Pipe_Culvert2"/>
      <sheetName val="C-vii-Rcc_Drain2"/>
      <sheetName val="Other_works_2"/>
      <sheetName val="Royalty_Sign2"/>
      <sheetName val="Total_Deduction_2"/>
      <sheetName val="Retaining_wall2"/>
      <sheetName val="I_P_C_-042"/>
      <sheetName val="Material_Abstract2"/>
      <sheetName val="Emulsion_Invoice2"/>
      <sheetName val="Cement_Invoice2"/>
      <sheetName val="Steel_Invoice2"/>
      <sheetName val="Direct_cost_shed_A-2_2"/>
      <sheetName val="Staff_Acco_2"/>
      <sheetName val="beam-reinft-machine_rm2"/>
      <sheetName val="02_10_062"/>
      <sheetName val="Prodn_Report2"/>
      <sheetName val="Ave_wtd_rates2"/>
      <sheetName val="PE_Summary2"/>
      <sheetName val="P_Staff_fac3"/>
      <sheetName val="MASTER_RATE_ANALYSIS2"/>
      <sheetName val="Site_De2"/>
      <sheetName val="water_prop_2"/>
      <sheetName val="Labour_&amp;_Plant26"/>
      <sheetName val="Material_26"/>
      <sheetName val="_Analysis26"/>
      <sheetName val="BOQ_26"/>
      <sheetName val="Priced_DWR_26"/>
      <sheetName val="_AnalysisPCC26"/>
      <sheetName val="_AnalysisNH26"/>
      <sheetName val="Labour___Plant26"/>
      <sheetName val="Mix_Design16"/>
      <sheetName val="Site_Dev_BOQ26"/>
      <sheetName val="INPUT_SHEET26"/>
      <sheetName val="Basement_Budget26"/>
      <sheetName val="Extra_Item26"/>
      <sheetName val="Break_up_Sheet26"/>
      <sheetName val="Sheet2_(2)15"/>
      <sheetName val="Rate_Analysis16"/>
      <sheetName val="Back_Cal_for_OMC15"/>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Rates_Basic15"/>
      <sheetName val="Lead_Statement15"/>
      <sheetName val="Plant_&amp;__Machinery15"/>
      <sheetName val="2_215"/>
      <sheetName val="Non_debit-RMC15"/>
      <sheetName val="9_Major_Bridge15"/>
      <sheetName val="8__ROB15"/>
      <sheetName val="10_Minor_Structure15"/>
      <sheetName val="7__FLYOVER15"/>
      <sheetName val="2__Earthwork15"/>
      <sheetName val="Final_Basic_rate10"/>
      <sheetName val="Materials_15"/>
      <sheetName val="RATE_COMPILATION15"/>
      <sheetName val="220_17_6_BS_15"/>
      <sheetName val="1_Civil-RA15"/>
      <sheetName val="Cost_of_O_&amp;_O15"/>
      <sheetName val="LIFE_&amp;_REP_PROVN15"/>
      <sheetName val="O&amp;M_CREW15"/>
      <sheetName val="2_civil-RA15"/>
      <sheetName val="St_-Con(0-17)15"/>
      <sheetName val="St_-Con_(17-34)15"/>
      <sheetName val="DATA-DEP_(13-17)15"/>
      <sheetName val="DATA-GCC(25-34_7)15"/>
      <sheetName val="JCR_TOP(ITEM)-KTRP15"/>
      <sheetName val="precast_RC_element15"/>
      <sheetName val="102-25_01_172"/>
      <sheetName val="detail_in_door_stad2"/>
      <sheetName val="Building_12"/>
      <sheetName val="Block_A_-_BOQ2"/>
      <sheetName val="Modification_(2_to_9_Floors)2"/>
      <sheetName val="Elect_2"/>
      <sheetName val="07_04_132"/>
      <sheetName val="state_wmm5"/>
      <sheetName val="Ins_&amp;_Bonds2"/>
      <sheetName val="A-3_12"/>
      <sheetName val="Client_req2"/>
      <sheetName val="data_base2"/>
      <sheetName val="Project_Inf2"/>
      <sheetName val="All_Equipments2"/>
      <sheetName val="Labour_rates2"/>
      <sheetName val="E_&amp;_R2"/>
      <sheetName val="Qty_Report2"/>
      <sheetName val="Fee_Rate_Summary2"/>
      <sheetName val="abut_well_wcb1"/>
      <sheetName val="Meetings_&amp;_Visits1"/>
      <sheetName val="Final_Qty1"/>
      <sheetName val="DETAILED__BOQ1"/>
      <sheetName val="SC_Cost_FEB_031"/>
      <sheetName val="List_Equip1"/>
      <sheetName val="Process_C_(1-166)1"/>
      <sheetName val="factor_2"/>
      <sheetName val="Site_clearance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Direct_cost_shed_A-2_1"/>
      <sheetName val="Staff_Acco_1"/>
      <sheetName val="beam-reinft-machine_rm1"/>
      <sheetName val="02_10_061"/>
      <sheetName val="Prodn_Report1"/>
      <sheetName val="Ave_wtd_rates1"/>
      <sheetName val="PE_Summary1"/>
      <sheetName val="P_Staff_fac2"/>
      <sheetName val="MASTER_RATE_ANALYSIS1"/>
      <sheetName val="Site_De1"/>
      <sheetName val="water_prop_1"/>
      <sheetName val="Sheet14"/>
      <sheetName val="Sheet15"/>
      <sheetName val="Assumptions"/>
      <sheetName val="DSLP"/>
      <sheetName val="TT35"/>
      <sheetName val="site fab&amp;ernstr"/>
      <sheetName val="Box- Girder"/>
      <sheetName val="C-1"/>
      <sheetName val="C-10"/>
      <sheetName val="C-11"/>
      <sheetName val="C-12"/>
      <sheetName val="C-2"/>
      <sheetName val="C-3"/>
      <sheetName val="C-4"/>
      <sheetName val="C-5"/>
      <sheetName val="C-5A"/>
      <sheetName val="C-6"/>
      <sheetName val="C-6A"/>
      <sheetName val="C-7"/>
      <sheetName val="C-8"/>
      <sheetName val="C-9"/>
      <sheetName val="General Analysis"/>
      <sheetName val="工務所費用"/>
      <sheetName val="Assmpns"/>
      <sheetName val="DetEst"/>
      <sheetName val="Analysis-NH-Culverts"/>
      <sheetName val="box-12"/>
      <sheetName val="Spacing of Delineators"/>
      <sheetName val="a15index"/>
      <sheetName val="bASICDATA"/>
      <sheetName val="data_base4"/>
      <sheetName val="Project_Inf4"/>
      <sheetName val="Sump_cal"/>
      <sheetName val="Financial"/>
      <sheetName val="Total"/>
      <sheetName val="P3LATE sum"/>
      <sheetName val="Bill-5"/>
      <sheetName val="Bus Ways"/>
      <sheetName val="SHEET6"/>
      <sheetName val="S3SEPT98"/>
      <sheetName val="Abstract of cost"/>
      <sheetName val="Abt Foundation "/>
      <sheetName val="pier Foundation"/>
      <sheetName val="EZ"/>
      <sheetName val="A.O.R."/>
      <sheetName val="BOXCELL"/>
      <sheetName val="BOXCULVERT"/>
      <sheetName val="Cut Fill"/>
      <sheetName val="Habitation"/>
      <sheetName val="Maintenance"/>
      <sheetName val="Population"/>
      <sheetName val="Traffic"/>
      <sheetName val="Tree_Enu"/>
      <sheetName val="C&amp;G"/>
      <sheetName val="DLC"/>
      <sheetName val="EMB"/>
      <sheetName val="GSB"/>
      <sheetName val="PQC"/>
      <sheetName val="SG"/>
      <sheetName val="WMM Top"/>
      <sheetName val="220Kv (2)"/>
      <sheetName val="LP"/>
      <sheetName val="Analysis-Drains &amp; Misc"/>
      <sheetName val="Lead Statement (PCC)"/>
      <sheetName val="Analysis-NH-Traf &amp; Trans"/>
      <sheetName val="final land rate"/>
      <sheetName val="Stn&amp;bldg Abs"/>
      <sheetName val="Sheet1 (2)"/>
      <sheetName val="1120"/>
      <sheetName val="1130"/>
      <sheetName val="1140"/>
      <sheetName val="1150"/>
      <sheetName val="1444"/>
      <sheetName val="1455"/>
      <sheetName val="1456"/>
      <sheetName val="1462"/>
      <sheetName val="1463"/>
      <sheetName val="1464"/>
      <sheetName val="1465"/>
      <sheetName val="Stress Check Int1"/>
      <sheetName val="SPT"/>
      <sheetName val="1410"/>
      <sheetName val="1420"/>
      <sheetName val="1431"/>
      <sheetName val="1432"/>
      <sheetName val="1433"/>
      <sheetName val="1441"/>
      <sheetName val="1442"/>
      <sheetName val="1443"/>
      <sheetName val="1445"/>
      <sheetName val="1446"/>
      <sheetName val="1447"/>
      <sheetName val="1451"/>
      <sheetName val="1452"/>
      <sheetName val="1453"/>
      <sheetName val="1454"/>
      <sheetName val="1462-I"/>
      <sheetName val="1463-I"/>
      <sheetName val="1464-I"/>
      <sheetName val="1474"/>
      <sheetName val="PRICE BID"/>
      <sheetName val="Wag&amp;Sal"/>
      <sheetName val="ENCL7-C"/>
      <sheetName val="Desdat"/>
      <sheetName val="not_req_3"/>
      <sheetName val="Below_Earth"/>
      <sheetName val="HWEQUIV"/>
      <sheetName val="CPIPE"/>
      <sheetName val="Pier Design(with offset)"/>
      <sheetName val="21_Waste_Weir New"/>
      <sheetName val="DEY   VAJATI"/>
      <sheetName val="P L I"/>
      <sheetName val="COMPUTER SLIP"/>
      <sheetName val="inter"/>
      <sheetName val="Cont.Wt."/>
      <sheetName val="(Do not delete)"/>
      <sheetName val="AOC"/>
      <sheetName val="Calendar"/>
      <sheetName val="Data-Month"/>
      <sheetName val="Design of two-way slab"/>
      <sheetName val="C8"/>
      <sheetName val="exgratia-feb06"/>
      <sheetName val="Rate_Analysis_"/>
      <sheetName val="MRoad_data1"/>
      <sheetName val="Rate_Analysis_1"/>
    </sheetNames>
    <sheetDataSet>
      <sheetData sheetId="0"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1" refreshError="1"/>
      <sheetData sheetId="2" refreshError="1">
        <row r="14">
          <cell r="C14">
            <v>140</v>
          </cell>
        </row>
        <row r="15">
          <cell r="C15">
            <v>110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4">
          <cell r="C14">
            <v>140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4">
          <cell r="C14">
            <v>140</v>
          </cell>
        </row>
      </sheetData>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14">
          <cell r="C14">
            <v>140</v>
          </cell>
        </row>
      </sheetData>
      <sheetData sheetId="85">
        <row r="14">
          <cell r="C14">
            <v>140</v>
          </cell>
        </row>
      </sheetData>
      <sheetData sheetId="86">
        <row r="14">
          <cell r="C14">
            <v>140</v>
          </cell>
        </row>
      </sheetData>
      <sheetData sheetId="87" refreshError="1"/>
      <sheetData sheetId="88">
        <row r="14">
          <cell r="C14">
            <v>140</v>
          </cell>
        </row>
      </sheetData>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14">
          <cell r="C14">
            <v>140</v>
          </cell>
        </row>
      </sheetData>
      <sheetData sheetId="101">
        <row r="14">
          <cell r="C14">
            <v>140</v>
          </cell>
        </row>
      </sheetData>
      <sheetData sheetId="102">
        <row r="14">
          <cell r="C14">
            <v>140</v>
          </cell>
        </row>
      </sheetData>
      <sheetData sheetId="103">
        <row r="14">
          <cell r="C14">
            <v>140</v>
          </cell>
        </row>
      </sheetData>
      <sheetData sheetId="104">
        <row r="14">
          <cell r="C14">
            <v>140</v>
          </cell>
        </row>
      </sheetData>
      <sheetData sheetId="105">
        <row r="14">
          <cell r="C14">
            <v>140</v>
          </cell>
        </row>
      </sheetData>
      <sheetData sheetId="106">
        <row r="14">
          <cell r="C14">
            <v>140</v>
          </cell>
        </row>
      </sheetData>
      <sheetData sheetId="107">
        <row r="14">
          <cell r="C14">
            <v>140</v>
          </cell>
        </row>
      </sheetData>
      <sheetData sheetId="108">
        <row r="14">
          <cell r="C14">
            <v>140</v>
          </cell>
        </row>
      </sheetData>
      <sheetData sheetId="109">
        <row r="14">
          <cell r="C14">
            <v>140</v>
          </cell>
        </row>
      </sheetData>
      <sheetData sheetId="110" refreshError="1"/>
      <sheetData sheetId="111" refreshError="1"/>
      <sheetData sheetId="112">
        <row r="14">
          <cell r="C14">
            <v>140</v>
          </cell>
        </row>
      </sheetData>
      <sheetData sheetId="113">
        <row r="14">
          <cell r="C14">
            <v>140</v>
          </cell>
        </row>
      </sheetData>
      <sheetData sheetId="114" refreshError="1"/>
      <sheetData sheetId="115" refreshError="1"/>
      <sheetData sheetId="116" refreshError="1"/>
      <sheetData sheetId="117" refreshError="1"/>
      <sheetData sheetId="118" refreshError="1"/>
      <sheetData sheetId="119" refreshError="1"/>
      <sheetData sheetId="120">
        <row r="14">
          <cell r="C14">
            <v>140</v>
          </cell>
        </row>
      </sheetData>
      <sheetData sheetId="121">
        <row r="14">
          <cell r="C14">
            <v>140</v>
          </cell>
        </row>
      </sheetData>
      <sheetData sheetId="122">
        <row r="14">
          <cell r="C14">
            <v>140</v>
          </cell>
        </row>
      </sheetData>
      <sheetData sheetId="123" refreshError="1"/>
      <sheetData sheetId="124" refreshError="1"/>
      <sheetData sheetId="125" refreshError="1"/>
      <sheetData sheetId="126">
        <row r="14">
          <cell r="C14">
            <v>140</v>
          </cell>
        </row>
      </sheetData>
      <sheetData sheetId="127">
        <row r="14">
          <cell r="C14">
            <v>140</v>
          </cell>
        </row>
      </sheetData>
      <sheetData sheetId="128">
        <row r="14">
          <cell r="C14">
            <v>140</v>
          </cell>
        </row>
      </sheetData>
      <sheetData sheetId="129">
        <row r="14">
          <cell r="C14">
            <v>140</v>
          </cell>
        </row>
      </sheetData>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ow r="14">
          <cell r="C14">
            <v>140</v>
          </cell>
        </row>
      </sheetData>
      <sheetData sheetId="140">
        <row r="14">
          <cell r="C14">
            <v>140</v>
          </cell>
        </row>
      </sheetData>
      <sheetData sheetId="141">
        <row r="14">
          <cell r="C14">
            <v>140</v>
          </cell>
        </row>
      </sheetData>
      <sheetData sheetId="142">
        <row r="14">
          <cell r="C14">
            <v>140</v>
          </cell>
        </row>
      </sheetData>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ow r="14">
          <cell r="C14">
            <v>140</v>
          </cell>
        </row>
      </sheetData>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ow r="14">
          <cell r="C14" t="str">
            <v>PCC M20</v>
          </cell>
        </row>
      </sheetData>
      <sheetData sheetId="211">
        <row r="14">
          <cell r="C14">
            <v>140</v>
          </cell>
        </row>
      </sheetData>
      <sheetData sheetId="212">
        <row r="14">
          <cell r="C14">
            <v>140</v>
          </cell>
        </row>
      </sheetData>
      <sheetData sheetId="213">
        <row r="14">
          <cell r="C14">
            <v>140</v>
          </cell>
        </row>
      </sheetData>
      <sheetData sheetId="214">
        <row r="14">
          <cell r="C14" t="str">
            <v>PCC M20</v>
          </cell>
        </row>
      </sheetData>
      <sheetData sheetId="215">
        <row r="14">
          <cell r="C14">
            <v>140</v>
          </cell>
        </row>
      </sheetData>
      <sheetData sheetId="216">
        <row r="14">
          <cell r="C14">
            <v>140</v>
          </cell>
        </row>
      </sheetData>
      <sheetData sheetId="217">
        <row r="14">
          <cell r="C14">
            <v>140</v>
          </cell>
        </row>
      </sheetData>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ow r="14">
          <cell r="C14">
            <v>140</v>
          </cell>
        </row>
      </sheetData>
      <sheetData sheetId="230">
        <row r="14">
          <cell r="C14">
            <v>140</v>
          </cell>
        </row>
      </sheetData>
      <sheetData sheetId="231">
        <row r="14">
          <cell r="C14">
            <v>140</v>
          </cell>
        </row>
      </sheetData>
      <sheetData sheetId="232">
        <row r="14">
          <cell r="C14">
            <v>140</v>
          </cell>
        </row>
      </sheetData>
      <sheetData sheetId="233">
        <row r="14">
          <cell r="C14">
            <v>140</v>
          </cell>
        </row>
      </sheetData>
      <sheetData sheetId="234">
        <row r="14">
          <cell r="C14">
            <v>140</v>
          </cell>
        </row>
      </sheetData>
      <sheetData sheetId="235">
        <row r="14">
          <cell r="C14">
            <v>140</v>
          </cell>
        </row>
      </sheetData>
      <sheetData sheetId="236">
        <row r="14">
          <cell r="C14">
            <v>140</v>
          </cell>
        </row>
      </sheetData>
      <sheetData sheetId="237">
        <row r="14">
          <cell r="C14">
            <v>140</v>
          </cell>
        </row>
      </sheetData>
      <sheetData sheetId="238">
        <row r="14">
          <cell r="C14">
            <v>140</v>
          </cell>
        </row>
      </sheetData>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ow r="14">
          <cell r="C14">
            <v>140</v>
          </cell>
        </row>
      </sheetData>
      <sheetData sheetId="253">
        <row r="14">
          <cell r="C14">
            <v>140</v>
          </cell>
        </row>
      </sheetData>
      <sheetData sheetId="254">
        <row r="14">
          <cell r="C14">
            <v>140</v>
          </cell>
        </row>
      </sheetData>
      <sheetData sheetId="255">
        <row r="14">
          <cell r="C14">
            <v>140</v>
          </cell>
        </row>
      </sheetData>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efreshError="1"/>
      <sheetData sheetId="312" refreshError="1"/>
      <sheetData sheetId="313">
        <row r="14">
          <cell r="C14">
            <v>140</v>
          </cell>
        </row>
      </sheetData>
      <sheetData sheetId="314">
        <row r="14">
          <cell r="C14">
            <v>140</v>
          </cell>
        </row>
      </sheetData>
      <sheetData sheetId="315">
        <row r="14">
          <cell r="C14">
            <v>140</v>
          </cell>
        </row>
      </sheetData>
      <sheetData sheetId="316">
        <row r="14">
          <cell r="C14">
            <v>140</v>
          </cell>
        </row>
      </sheetData>
      <sheetData sheetId="317" refreshError="1"/>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efreshError="1"/>
      <sheetData sheetId="328" refreshError="1"/>
      <sheetData sheetId="329" refreshError="1"/>
      <sheetData sheetId="330" refreshError="1"/>
      <sheetData sheetId="331" refreshError="1"/>
      <sheetData sheetId="332" refreshError="1"/>
      <sheetData sheetId="333">
        <row r="14">
          <cell r="C14">
            <v>140</v>
          </cell>
        </row>
      </sheetData>
      <sheetData sheetId="334">
        <row r="14">
          <cell r="C14">
            <v>140</v>
          </cell>
        </row>
      </sheetData>
      <sheetData sheetId="335" refreshError="1"/>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140</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ow r="14">
          <cell r="C14">
            <v>140</v>
          </cell>
        </row>
      </sheetData>
      <sheetData sheetId="362">
        <row r="14">
          <cell r="C14">
            <v>140</v>
          </cell>
        </row>
      </sheetData>
      <sheetData sheetId="363">
        <row r="14">
          <cell r="C14">
            <v>140</v>
          </cell>
        </row>
      </sheetData>
      <sheetData sheetId="364">
        <row r="14">
          <cell r="C14">
            <v>140</v>
          </cell>
        </row>
      </sheetData>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140</v>
          </cell>
        </row>
      </sheetData>
      <sheetData sheetId="371">
        <row r="14">
          <cell r="C14">
            <v>140</v>
          </cell>
        </row>
      </sheetData>
      <sheetData sheetId="372">
        <row r="14">
          <cell r="C14">
            <v>140</v>
          </cell>
        </row>
      </sheetData>
      <sheetData sheetId="373">
        <row r="14">
          <cell r="C14">
            <v>140</v>
          </cell>
        </row>
      </sheetData>
      <sheetData sheetId="374">
        <row r="14">
          <cell r="C14">
            <v>140</v>
          </cell>
        </row>
      </sheetData>
      <sheetData sheetId="375">
        <row r="14">
          <cell r="C14">
            <v>140</v>
          </cell>
        </row>
      </sheetData>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ow r="14">
          <cell r="C14">
            <v>140</v>
          </cell>
        </row>
      </sheetData>
      <sheetData sheetId="389">
        <row r="14">
          <cell r="C14">
            <v>140</v>
          </cell>
        </row>
      </sheetData>
      <sheetData sheetId="390">
        <row r="14">
          <cell r="C14">
            <v>140</v>
          </cell>
        </row>
      </sheetData>
      <sheetData sheetId="391">
        <row r="14">
          <cell r="C14">
            <v>140</v>
          </cell>
        </row>
      </sheetData>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ow r="14">
          <cell r="C14">
            <v>140</v>
          </cell>
        </row>
      </sheetData>
      <sheetData sheetId="402">
        <row r="14">
          <cell r="C14">
            <v>140</v>
          </cell>
        </row>
      </sheetData>
      <sheetData sheetId="403">
        <row r="14">
          <cell r="C14">
            <v>140</v>
          </cell>
        </row>
      </sheetData>
      <sheetData sheetId="404">
        <row r="14">
          <cell r="C14">
            <v>140</v>
          </cell>
        </row>
      </sheetData>
      <sheetData sheetId="405">
        <row r="14">
          <cell r="C14">
            <v>140</v>
          </cell>
        </row>
      </sheetData>
      <sheetData sheetId="406">
        <row r="14">
          <cell r="C14" t="str">
            <v>Front end-loader 1 cum bucket capacity @ 25 cum/hour</v>
          </cell>
        </row>
      </sheetData>
      <sheetData sheetId="407">
        <row r="14">
          <cell r="C14">
            <v>140</v>
          </cell>
        </row>
      </sheetData>
      <sheetData sheetId="408">
        <row r="14">
          <cell r="C14">
            <v>140</v>
          </cell>
        </row>
      </sheetData>
      <sheetData sheetId="409">
        <row r="14">
          <cell r="C14">
            <v>140</v>
          </cell>
        </row>
      </sheetData>
      <sheetData sheetId="410">
        <row r="14">
          <cell r="C14">
            <v>140</v>
          </cell>
        </row>
      </sheetData>
      <sheetData sheetId="411">
        <row r="14">
          <cell r="C14">
            <v>140</v>
          </cell>
        </row>
      </sheetData>
      <sheetData sheetId="412">
        <row r="14">
          <cell r="C14">
            <v>140</v>
          </cell>
        </row>
      </sheetData>
      <sheetData sheetId="413">
        <row r="14">
          <cell r="C14">
            <v>140</v>
          </cell>
        </row>
      </sheetData>
      <sheetData sheetId="414">
        <row r="14">
          <cell r="C14">
            <v>140</v>
          </cell>
        </row>
      </sheetData>
      <sheetData sheetId="415">
        <row r="14">
          <cell r="C14">
            <v>140</v>
          </cell>
        </row>
      </sheetData>
      <sheetData sheetId="416">
        <row r="14">
          <cell r="C14">
            <v>140</v>
          </cell>
        </row>
      </sheetData>
      <sheetData sheetId="417">
        <row r="14">
          <cell r="C14">
            <v>140</v>
          </cell>
        </row>
      </sheetData>
      <sheetData sheetId="418">
        <row r="14">
          <cell r="C14">
            <v>140</v>
          </cell>
        </row>
      </sheetData>
      <sheetData sheetId="419">
        <row r="14">
          <cell r="C14">
            <v>140</v>
          </cell>
        </row>
      </sheetData>
      <sheetData sheetId="420">
        <row r="14">
          <cell r="C14">
            <v>140</v>
          </cell>
        </row>
      </sheetData>
      <sheetData sheetId="421">
        <row r="14">
          <cell r="C14">
            <v>140</v>
          </cell>
        </row>
      </sheetData>
      <sheetData sheetId="422" refreshError="1"/>
      <sheetData sheetId="423" refreshError="1"/>
      <sheetData sheetId="424" refreshError="1"/>
      <sheetData sheetId="425" refreshError="1"/>
      <sheetData sheetId="426" refreshError="1"/>
      <sheetData sheetId="427">
        <row r="14">
          <cell r="C14">
            <v>140</v>
          </cell>
        </row>
      </sheetData>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ow r="14">
          <cell r="C14">
            <v>140</v>
          </cell>
        </row>
      </sheetData>
      <sheetData sheetId="519">
        <row r="14">
          <cell r="C14">
            <v>150051</v>
          </cell>
        </row>
      </sheetData>
      <sheetData sheetId="520">
        <row r="14">
          <cell r="C14">
            <v>140</v>
          </cell>
        </row>
      </sheetData>
      <sheetData sheetId="521">
        <row r="14">
          <cell r="C14">
            <v>140</v>
          </cell>
        </row>
      </sheetData>
      <sheetData sheetId="522">
        <row r="14">
          <cell r="C14">
            <v>140</v>
          </cell>
        </row>
      </sheetData>
      <sheetData sheetId="523">
        <row r="14">
          <cell r="C14">
            <v>140</v>
          </cell>
        </row>
      </sheetData>
      <sheetData sheetId="524">
        <row r="14">
          <cell r="C14">
            <v>140</v>
          </cell>
        </row>
      </sheetData>
      <sheetData sheetId="525">
        <row r="14">
          <cell r="C14">
            <v>140</v>
          </cell>
        </row>
      </sheetData>
      <sheetData sheetId="526">
        <row r="14">
          <cell r="C14">
            <v>140</v>
          </cell>
        </row>
      </sheetData>
      <sheetData sheetId="527">
        <row r="14">
          <cell r="C14">
            <v>140</v>
          </cell>
        </row>
      </sheetData>
      <sheetData sheetId="528">
        <row r="14">
          <cell r="C14">
            <v>140</v>
          </cell>
        </row>
      </sheetData>
      <sheetData sheetId="529">
        <row r="14">
          <cell r="C14">
            <v>140</v>
          </cell>
        </row>
      </sheetData>
      <sheetData sheetId="530">
        <row r="14">
          <cell r="C14">
            <v>140</v>
          </cell>
        </row>
      </sheetData>
      <sheetData sheetId="531">
        <row r="14">
          <cell r="C14">
            <v>140</v>
          </cell>
        </row>
      </sheetData>
      <sheetData sheetId="532">
        <row r="14">
          <cell r="C14">
            <v>140</v>
          </cell>
        </row>
      </sheetData>
      <sheetData sheetId="533">
        <row r="14">
          <cell r="C14">
            <v>140</v>
          </cell>
        </row>
      </sheetData>
      <sheetData sheetId="534">
        <row r="14">
          <cell r="C14">
            <v>140</v>
          </cell>
        </row>
      </sheetData>
      <sheetData sheetId="535">
        <row r="14">
          <cell r="C14">
            <v>140</v>
          </cell>
        </row>
      </sheetData>
      <sheetData sheetId="536">
        <row r="14">
          <cell r="C14">
            <v>140</v>
          </cell>
        </row>
      </sheetData>
      <sheetData sheetId="537">
        <row r="14">
          <cell r="C14">
            <v>140</v>
          </cell>
        </row>
      </sheetData>
      <sheetData sheetId="538">
        <row r="14">
          <cell r="C14">
            <v>140</v>
          </cell>
        </row>
      </sheetData>
      <sheetData sheetId="539">
        <row r="14">
          <cell r="C14">
            <v>140</v>
          </cell>
        </row>
      </sheetData>
      <sheetData sheetId="540">
        <row r="14">
          <cell r="C14">
            <v>140</v>
          </cell>
        </row>
      </sheetData>
      <sheetData sheetId="541">
        <row r="14">
          <cell r="C14">
            <v>140</v>
          </cell>
        </row>
      </sheetData>
      <sheetData sheetId="542">
        <row r="14">
          <cell r="C14">
            <v>140</v>
          </cell>
        </row>
      </sheetData>
      <sheetData sheetId="543">
        <row r="14">
          <cell r="C14">
            <v>140</v>
          </cell>
        </row>
      </sheetData>
      <sheetData sheetId="544">
        <row r="14">
          <cell r="C14">
            <v>140</v>
          </cell>
        </row>
      </sheetData>
      <sheetData sheetId="545">
        <row r="14">
          <cell r="C14">
            <v>140</v>
          </cell>
        </row>
      </sheetData>
      <sheetData sheetId="546">
        <row r="14">
          <cell r="C14" t="str">
            <v>Front end-loader 1 cum bucket capacity @ 25 cum/hour</v>
          </cell>
        </row>
      </sheetData>
      <sheetData sheetId="547">
        <row r="14">
          <cell r="C14">
            <v>140</v>
          </cell>
        </row>
      </sheetData>
      <sheetData sheetId="548">
        <row r="14">
          <cell r="C14">
            <v>140</v>
          </cell>
        </row>
      </sheetData>
      <sheetData sheetId="549">
        <row r="14">
          <cell r="C14">
            <v>140</v>
          </cell>
        </row>
      </sheetData>
      <sheetData sheetId="550">
        <row r="14">
          <cell r="C14">
            <v>140</v>
          </cell>
        </row>
      </sheetData>
      <sheetData sheetId="551">
        <row r="14">
          <cell r="C14" t="str">
            <v>Front end-loader 1 cum bucket capacity @ 25 cum/hour</v>
          </cell>
        </row>
      </sheetData>
      <sheetData sheetId="552">
        <row r="14">
          <cell r="C14">
            <v>140</v>
          </cell>
        </row>
      </sheetData>
      <sheetData sheetId="553">
        <row r="14">
          <cell r="C14">
            <v>150051</v>
          </cell>
        </row>
      </sheetData>
      <sheetData sheetId="554">
        <row r="14">
          <cell r="C14">
            <v>140</v>
          </cell>
        </row>
      </sheetData>
      <sheetData sheetId="555">
        <row r="14">
          <cell r="C14">
            <v>140</v>
          </cell>
        </row>
      </sheetData>
      <sheetData sheetId="556">
        <row r="14">
          <cell r="C14">
            <v>140</v>
          </cell>
        </row>
      </sheetData>
      <sheetData sheetId="557">
        <row r="14">
          <cell r="C14" t="str">
            <v>PCC M20</v>
          </cell>
        </row>
      </sheetData>
      <sheetData sheetId="558">
        <row r="14">
          <cell r="C14">
            <v>140</v>
          </cell>
        </row>
      </sheetData>
      <sheetData sheetId="559">
        <row r="14">
          <cell r="C14">
            <v>140</v>
          </cell>
        </row>
      </sheetData>
      <sheetData sheetId="560">
        <row r="14">
          <cell r="C14">
            <v>140</v>
          </cell>
        </row>
      </sheetData>
      <sheetData sheetId="561">
        <row r="14">
          <cell r="C14" t="str">
            <v>PCC M20</v>
          </cell>
        </row>
      </sheetData>
      <sheetData sheetId="562">
        <row r="14">
          <cell r="C14">
            <v>140</v>
          </cell>
        </row>
      </sheetData>
      <sheetData sheetId="563">
        <row r="14">
          <cell r="C14">
            <v>140</v>
          </cell>
        </row>
      </sheetData>
      <sheetData sheetId="564">
        <row r="14">
          <cell r="C14">
            <v>140</v>
          </cell>
        </row>
      </sheetData>
      <sheetData sheetId="565">
        <row r="14">
          <cell r="C14" t="str">
            <v>PCC M20</v>
          </cell>
        </row>
      </sheetData>
      <sheetData sheetId="566">
        <row r="14">
          <cell r="C14">
            <v>140</v>
          </cell>
        </row>
      </sheetData>
      <sheetData sheetId="567">
        <row r="14">
          <cell r="C14">
            <v>140</v>
          </cell>
        </row>
      </sheetData>
      <sheetData sheetId="568">
        <row r="14">
          <cell r="C14">
            <v>140</v>
          </cell>
        </row>
      </sheetData>
      <sheetData sheetId="569">
        <row r="14">
          <cell r="C14">
            <v>140</v>
          </cell>
        </row>
      </sheetData>
      <sheetData sheetId="570">
        <row r="14">
          <cell r="C14">
            <v>140</v>
          </cell>
        </row>
      </sheetData>
      <sheetData sheetId="571">
        <row r="14">
          <cell r="C14">
            <v>140</v>
          </cell>
        </row>
      </sheetData>
      <sheetData sheetId="572">
        <row r="14">
          <cell r="C14">
            <v>140</v>
          </cell>
        </row>
      </sheetData>
      <sheetData sheetId="573">
        <row r="14">
          <cell r="C14">
            <v>140</v>
          </cell>
        </row>
      </sheetData>
      <sheetData sheetId="574">
        <row r="14">
          <cell r="C14">
            <v>140</v>
          </cell>
        </row>
      </sheetData>
      <sheetData sheetId="575">
        <row r="14">
          <cell r="C14">
            <v>140</v>
          </cell>
        </row>
      </sheetData>
      <sheetData sheetId="576">
        <row r="14">
          <cell r="C14">
            <v>140</v>
          </cell>
        </row>
      </sheetData>
      <sheetData sheetId="577">
        <row r="14">
          <cell r="C14">
            <v>140</v>
          </cell>
        </row>
      </sheetData>
      <sheetData sheetId="578">
        <row r="14">
          <cell r="C14">
            <v>140</v>
          </cell>
        </row>
      </sheetData>
      <sheetData sheetId="579">
        <row r="14">
          <cell r="C14">
            <v>140</v>
          </cell>
        </row>
      </sheetData>
      <sheetData sheetId="580">
        <row r="14">
          <cell r="C14">
            <v>140</v>
          </cell>
        </row>
      </sheetData>
      <sheetData sheetId="581">
        <row r="14">
          <cell r="C14">
            <v>140</v>
          </cell>
        </row>
      </sheetData>
      <sheetData sheetId="582">
        <row r="14">
          <cell r="C14">
            <v>140</v>
          </cell>
        </row>
      </sheetData>
      <sheetData sheetId="583">
        <row r="14">
          <cell r="C14">
            <v>140</v>
          </cell>
        </row>
      </sheetData>
      <sheetData sheetId="584">
        <row r="14">
          <cell r="C14">
            <v>140</v>
          </cell>
        </row>
      </sheetData>
      <sheetData sheetId="585">
        <row r="14">
          <cell r="C14">
            <v>140</v>
          </cell>
        </row>
      </sheetData>
      <sheetData sheetId="586">
        <row r="14">
          <cell r="C14">
            <v>140</v>
          </cell>
        </row>
      </sheetData>
      <sheetData sheetId="587">
        <row r="14">
          <cell r="C14">
            <v>140</v>
          </cell>
        </row>
      </sheetData>
      <sheetData sheetId="588">
        <row r="14">
          <cell r="C14">
            <v>140</v>
          </cell>
        </row>
      </sheetData>
      <sheetData sheetId="589">
        <row r="14">
          <cell r="C14">
            <v>140</v>
          </cell>
        </row>
      </sheetData>
      <sheetData sheetId="590">
        <row r="14">
          <cell r="C14">
            <v>140</v>
          </cell>
        </row>
      </sheetData>
      <sheetData sheetId="591">
        <row r="14">
          <cell r="C14">
            <v>140</v>
          </cell>
        </row>
      </sheetData>
      <sheetData sheetId="592">
        <row r="14">
          <cell r="C14">
            <v>140</v>
          </cell>
        </row>
      </sheetData>
      <sheetData sheetId="593">
        <row r="14">
          <cell r="C14">
            <v>140</v>
          </cell>
        </row>
      </sheetData>
      <sheetData sheetId="594">
        <row r="14">
          <cell r="C14">
            <v>140</v>
          </cell>
        </row>
      </sheetData>
      <sheetData sheetId="595">
        <row r="14">
          <cell r="C14">
            <v>140</v>
          </cell>
        </row>
      </sheetData>
      <sheetData sheetId="596">
        <row r="14">
          <cell r="C14" t="str">
            <v>PCC M20</v>
          </cell>
        </row>
      </sheetData>
      <sheetData sheetId="597">
        <row r="14">
          <cell r="C14">
            <v>140</v>
          </cell>
        </row>
      </sheetData>
      <sheetData sheetId="598">
        <row r="14">
          <cell r="C14">
            <v>140</v>
          </cell>
        </row>
      </sheetData>
      <sheetData sheetId="599">
        <row r="14">
          <cell r="C14">
            <v>140</v>
          </cell>
        </row>
      </sheetData>
      <sheetData sheetId="600">
        <row r="14">
          <cell r="C14">
            <v>140</v>
          </cell>
        </row>
      </sheetData>
      <sheetData sheetId="601">
        <row r="14">
          <cell r="C14">
            <v>140</v>
          </cell>
        </row>
      </sheetData>
      <sheetData sheetId="602">
        <row r="14">
          <cell r="C14">
            <v>140</v>
          </cell>
        </row>
      </sheetData>
      <sheetData sheetId="603">
        <row r="14">
          <cell r="C14">
            <v>140</v>
          </cell>
        </row>
      </sheetData>
      <sheetData sheetId="604">
        <row r="14">
          <cell r="C14" t="str">
            <v>PCC M20</v>
          </cell>
        </row>
      </sheetData>
      <sheetData sheetId="605" refreshError="1"/>
      <sheetData sheetId="606" refreshError="1"/>
      <sheetData sheetId="607" refreshError="1"/>
      <sheetData sheetId="608" refreshError="1"/>
      <sheetData sheetId="609">
        <row r="14">
          <cell r="C14">
            <v>140</v>
          </cell>
        </row>
      </sheetData>
      <sheetData sheetId="610">
        <row r="14">
          <cell r="C14">
            <v>140</v>
          </cell>
        </row>
      </sheetData>
      <sheetData sheetId="611">
        <row r="14">
          <cell r="C14">
            <v>140</v>
          </cell>
        </row>
      </sheetData>
      <sheetData sheetId="612" refreshError="1"/>
      <sheetData sheetId="613" refreshError="1"/>
      <sheetData sheetId="614">
        <row r="14">
          <cell r="C14">
            <v>140</v>
          </cell>
        </row>
      </sheetData>
      <sheetData sheetId="615">
        <row r="14">
          <cell r="C14">
            <v>140</v>
          </cell>
        </row>
      </sheetData>
      <sheetData sheetId="616">
        <row r="14">
          <cell r="C14">
            <v>140</v>
          </cell>
        </row>
      </sheetData>
      <sheetData sheetId="617">
        <row r="14">
          <cell r="C14">
            <v>140</v>
          </cell>
        </row>
      </sheetData>
      <sheetData sheetId="618">
        <row r="14">
          <cell r="C14">
            <v>140</v>
          </cell>
        </row>
      </sheetData>
      <sheetData sheetId="619">
        <row r="14">
          <cell r="C14">
            <v>140</v>
          </cell>
        </row>
      </sheetData>
      <sheetData sheetId="620">
        <row r="14">
          <cell r="C14">
            <v>140</v>
          </cell>
        </row>
      </sheetData>
      <sheetData sheetId="621">
        <row r="14">
          <cell r="C14">
            <v>140</v>
          </cell>
        </row>
      </sheetData>
      <sheetData sheetId="622">
        <row r="14">
          <cell r="C14">
            <v>140</v>
          </cell>
        </row>
      </sheetData>
      <sheetData sheetId="623">
        <row r="14">
          <cell r="C14">
            <v>140</v>
          </cell>
        </row>
      </sheetData>
      <sheetData sheetId="624">
        <row r="14">
          <cell r="C14">
            <v>140</v>
          </cell>
        </row>
      </sheetData>
      <sheetData sheetId="625">
        <row r="14">
          <cell r="C14">
            <v>140</v>
          </cell>
        </row>
      </sheetData>
      <sheetData sheetId="626">
        <row r="14">
          <cell r="C14">
            <v>140</v>
          </cell>
        </row>
      </sheetData>
      <sheetData sheetId="627">
        <row r="14">
          <cell r="C14">
            <v>140</v>
          </cell>
        </row>
      </sheetData>
      <sheetData sheetId="628">
        <row r="14">
          <cell r="C14">
            <v>140</v>
          </cell>
        </row>
      </sheetData>
      <sheetData sheetId="629">
        <row r="14">
          <cell r="C14">
            <v>140</v>
          </cell>
        </row>
      </sheetData>
      <sheetData sheetId="630">
        <row r="14">
          <cell r="C14" t="str">
            <v>PCC M20</v>
          </cell>
        </row>
      </sheetData>
      <sheetData sheetId="631">
        <row r="14">
          <cell r="C14">
            <v>140</v>
          </cell>
        </row>
      </sheetData>
      <sheetData sheetId="632">
        <row r="14">
          <cell r="C14">
            <v>140</v>
          </cell>
        </row>
      </sheetData>
      <sheetData sheetId="633">
        <row r="14">
          <cell r="C14">
            <v>140</v>
          </cell>
        </row>
      </sheetData>
      <sheetData sheetId="634">
        <row r="14">
          <cell r="C14">
            <v>140</v>
          </cell>
        </row>
      </sheetData>
      <sheetData sheetId="635">
        <row r="14">
          <cell r="C14">
            <v>140</v>
          </cell>
        </row>
      </sheetData>
      <sheetData sheetId="636">
        <row r="14">
          <cell r="C14">
            <v>140</v>
          </cell>
        </row>
      </sheetData>
      <sheetData sheetId="637">
        <row r="14">
          <cell r="C14">
            <v>140</v>
          </cell>
        </row>
      </sheetData>
      <sheetData sheetId="638">
        <row r="14">
          <cell r="C14">
            <v>140</v>
          </cell>
        </row>
      </sheetData>
      <sheetData sheetId="639">
        <row r="14">
          <cell r="C14">
            <v>140</v>
          </cell>
        </row>
      </sheetData>
      <sheetData sheetId="640">
        <row r="14">
          <cell r="C14">
            <v>140</v>
          </cell>
        </row>
      </sheetData>
      <sheetData sheetId="641" refreshError="1"/>
      <sheetData sheetId="642">
        <row r="14">
          <cell r="C14">
            <v>140</v>
          </cell>
        </row>
      </sheetData>
      <sheetData sheetId="643">
        <row r="14">
          <cell r="C14">
            <v>140</v>
          </cell>
        </row>
      </sheetData>
      <sheetData sheetId="644" refreshError="1"/>
      <sheetData sheetId="645">
        <row r="14">
          <cell r="C14">
            <v>140</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ow r="14">
          <cell r="C14">
            <v>140</v>
          </cell>
        </row>
      </sheetData>
      <sheetData sheetId="664">
        <row r="14">
          <cell r="C14">
            <v>140</v>
          </cell>
        </row>
      </sheetData>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ow r="14">
          <cell r="C14">
            <v>140</v>
          </cell>
        </row>
      </sheetData>
      <sheetData sheetId="674">
        <row r="14">
          <cell r="C14">
            <v>140</v>
          </cell>
        </row>
      </sheetData>
      <sheetData sheetId="675">
        <row r="14">
          <cell r="C14">
            <v>140</v>
          </cell>
        </row>
      </sheetData>
      <sheetData sheetId="676">
        <row r="14">
          <cell r="C14">
            <v>140</v>
          </cell>
        </row>
      </sheetData>
      <sheetData sheetId="677">
        <row r="14">
          <cell r="C14">
            <v>140</v>
          </cell>
        </row>
      </sheetData>
      <sheetData sheetId="678">
        <row r="14">
          <cell r="C14">
            <v>140</v>
          </cell>
        </row>
      </sheetData>
      <sheetData sheetId="679">
        <row r="14">
          <cell r="C14">
            <v>140</v>
          </cell>
        </row>
      </sheetData>
      <sheetData sheetId="680">
        <row r="14">
          <cell r="C14">
            <v>140</v>
          </cell>
        </row>
      </sheetData>
      <sheetData sheetId="681">
        <row r="14">
          <cell r="C14">
            <v>140</v>
          </cell>
        </row>
      </sheetData>
      <sheetData sheetId="682">
        <row r="14">
          <cell r="C14">
            <v>140</v>
          </cell>
        </row>
      </sheetData>
      <sheetData sheetId="683">
        <row r="14">
          <cell r="C14">
            <v>140</v>
          </cell>
        </row>
      </sheetData>
      <sheetData sheetId="684">
        <row r="14">
          <cell r="C14">
            <v>140</v>
          </cell>
        </row>
      </sheetData>
      <sheetData sheetId="685">
        <row r="14">
          <cell r="C14">
            <v>140</v>
          </cell>
        </row>
      </sheetData>
      <sheetData sheetId="686">
        <row r="14">
          <cell r="C14">
            <v>140</v>
          </cell>
        </row>
      </sheetData>
      <sheetData sheetId="687">
        <row r="14">
          <cell r="C14">
            <v>140</v>
          </cell>
        </row>
      </sheetData>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t="str">
            <v>PCC M20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efreshError="1"/>
      <sheetData sheetId="769" refreshError="1"/>
      <sheetData sheetId="770" refreshError="1"/>
      <sheetData sheetId="771" refreshError="1"/>
      <sheetData sheetId="772" refreshError="1"/>
      <sheetData sheetId="773" refreshError="1"/>
      <sheetData sheetId="774" refreshError="1"/>
      <sheetData sheetId="775">
        <row r="14">
          <cell r="C14">
            <v>140</v>
          </cell>
        </row>
      </sheetData>
      <sheetData sheetId="776">
        <row r="14">
          <cell r="C14">
            <v>150051</v>
          </cell>
        </row>
      </sheetData>
      <sheetData sheetId="777">
        <row r="14">
          <cell r="C14">
            <v>150051</v>
          </cell>
        </row>
      </sheetData>
      <sheetData sheetId="778" refreshError="1"/>
      <sheetData sheetId="779" refreshError="1"/>
      <sheetData sheetId="780" refreshError="1"/>
      <sheetData sheetId="781" refreshError="1"/>
      <sheetData sheetId="782" refreshError="1"/>
      <sheetData sheetId="783" refreshError="1"/>
      <sheetData sheetId="784">
        <row r="14">
          <cell r="C14">
            <v>140</v>
          </cell>
        </row>
      </sheetData>
      <sheetData sheetId="785">
        <row r="14">
          <cell r="C14">
            <v>140</v>
          </cell>
        </row>
      </sheetData>
      <sheetData sheetId="786">
        <row r="14">
          <cell r="C14">
            <v>140</v>
          </cell>
        </row>
      </sheetData>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ow r="14">
          <cell r="C14">
            <v>140</v>
          </cell>
        </row>
      </sheetData>
      <sheetData sheetId="794">
        <row r="14">
          <cell r="C14">
            <v>140</v>
          </cell>
        </row>
      </sheetData>
      <sheetData sheetId="795">
        <row r="14">
          <cell r="C14">
            <v>140</v>
          </cell>
        </row>
      </sheetData>
      <sheetData sheetId="796">
        <row r="14">
          <cell r="C14">
            <v>140</v>
          </cell>
        </row>
      </sheetData>
      <sheetData sheetId="797">
        <row r="14">
          <cell r="C14">
            <v>140</v>
          </cell>
        </row>
      </sheetData>
      <sheetData sheetId="798">
        <row r="14">
          <cell r="C14">
            <v>140</v>
          </cell>
        </row>
      </sheetData>
      <sheetData sheetId="799">
        <row r="14">
          <cell r="C14">
            <v>140</v>
          </cell>
        </row>
      </sheetData>
      <sheetData sheetId="800">
        <row r="14">
          <cell r="C14">
            <v>140</v>
          </cell>
        </row>
      </sheetData>
      <sheetData sheetId="801">
        <row r="14">
          <cell r="C14">
            <v>140</v>
          </cell>
        </row>
      </sheetData>
      <sheetData sheetId="802">
        <row r="14">
          <cell r="C14">
            <v>140</v>
          </cell>
        </row>
      </sheetData>
      <sheetData sheetId="803">
        <row r="14">
          <cell r="C14">
            <v>140</v>
          </cell>
        </row>
      </sheetData>
      <sheetData sheetId="804">
        <row r="14">
          <cell r="C14">
            <v>140</v>
          </cell>
        </row>
      </sheetData>
      <sheetData sheetId="805">
        <row r="14">
          <cell r="C14">
            <v>140</v>
          </cell>
        </row>
      </sheetData>
      <sheetData sheetId="806">
        <row r="14">
          <cell r="C14">
            <v>140</v>
          </cell>
        </row>
      </sheetData>
      <sheetData sheetId="807">
        <row r="14">
          <cell r="C14">
            <v>140</v>
          </cell>
        </row>
      </sheetData>
      <sheetData sheetId="808">
        <row r="14">
          <cell r="C14">
            <v>140</v>
          </cell>
        </row>
      </sheetData>
      <sheetData sheetId="809">
        <row r="14">
          <cell r="C14">
            <v>140</v>
          </cell>
        </row>
      </sheetData>
      <sheetData sheetId="810">
        <row r="14">
          <cell r="C14">
            <v>140</v>
          </cell>
        </row>
      </sheetData>
      <sheetData sheetId="811">
        <row r="14">
          <cell r="C14">
            <v>140</v>
          </cell>
        </row>
      </sheetData>
      <sheetData sheetId="812">
        <row r="14">
          <cell r="C14">
            <v>140</v>
          </cell>
        </row>
      </sheetData>
      <sheetData sheetId="813">
        <row r="14">
          <cell r="C14">
            <v>140</v>
          </cell>
        </row>
      </sheetData>
      <sheetData sheetId="814">
        <row r="14">
          <cell r="C14">
            <v>140</v>
          </cell>
        </row>
      </sheetData>
      <sheetData sheetId="815">
        <row r="14">
          <cell r="C14">
            <v>140</v>
          </cell>
        </row>
      </sheetData>
      <sheetData sheetId="816">
        <row r="14">
          <cell r="C14">
            <v>140</v>
          </cell>
        </row>
      </sheetData>
      <sheetData sheetId="817">
        <row r="14">
          <cell r="C14">
            <v>140</v>
          </cell>
        </row>
      </sheetData>
      <sheetData sheetId="818">
        <row r="14">
          <cell r="C14">
            <v>140</v>
          </cell>
        </row>
      </sheetData>
      <sheetData sheetId="819">
        <row r="14">
          <cell r="C14">
            <v>140</v>
          </cell>
        </row>
      </sheetData>
      <sheetData sheetId="820">
        <row r="14">
          <cell r="C14">
            <v>140</v>
          </cell>
        </row>
      </sheetData>
      <sheetData sheetId="821">
        <row r="14">
          <cell r="C14">
            <v>140</v>
          </cell>
        </row>
      </sheetData>
      <sheetData sheetId="822">
        <row r="14">
          <cell r="C14">
            <v>140</v>
          </cell>
        </row>
      </sheetData>
      <sheetData sheetId="823">
        <row r="14">
          <cell r="C14">
            <v>140</v>
          </cell>
        </row>
      </sheetData>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ow r="14">
          <cell r="C14">
            <v>140</v>
          </cell>
        </row>
      </sheetData>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ow r="14">
          <cell r="C14">
            <v>140</v>
          </cell>
        </row>
      </sheetData>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ow r="14">
          <cell r="C14">
            <v>140</v>
          </cell>
        </row>
      </sheetData>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ow r="14">
          <cell r="C14">
            <v>140</v>
          </cell>
        </row>
      </sheetData>
      <sheetData sheetId="925">
        <row r="14">
          <cell r="C14">
            <v>140</v>
          </cell>
        </row>
      </sheetData>
      <sheetData sheetId="926">
        <row r="14">
          <cell r="C14">
            <v>140</v>
          </cell>
        </row>
      </sheetData>
      <sheetData sheetId="927">
        <row r="14">
          <cell r="C14">
            <v>140</v>
          </cell>
        </row>
      </sheetData>
      <sheetData sheetId="928">
        <row r="14">
          <cell r="C14">
            <v>140</v>
          </cell>
        </row>
      </sheetData>
      <sheetData sheetId="929">
        <row r="14">
          <cell r="C14">
            <v>140</v>
          </cell>
        </row>
      </sheetData>
      <sheetData sheetId="930">
        <row r="14">
          <cell r="C14">
            <v>140</v>
          </cell>
        </row>
      </sheetData>
      <sheetData sheetId="931">
        <row r="14">
          <cell r="C14">
            <v>140</v>
          </cell>
        </row>
      </sheetData>
      <sheetData sheetId="932">
        <row r="14">
          <cell r="C14">
            <v>140</v>
          </cell>
        </row>
      </sheetData>
      <sheetData sheetId="933">
        <row r="14">
          <cell r="C14">
            <v>140</v>
          </cell>
        </row>
      </sheetData>
      <sheetData sheetId="934">
        <row r="14">
          <cell r="C14">
            <v>140</v>
          </cell>
        </row>
      </sheetData>
      <sheetData sheetId="935">
        <row r="14">
          <cell r="C14">
            <v>140</v>
          </cell>
        </row>
      </sheetData>
      <sheetData sheetId="936">
        <row r="14">
          <cell r="C14">
            <v>140</v>
          </cell>
        </row>
      </sheetData>
      <sheetData sheetId="937">
        <row r="14">
          <cell r="C14">
            <v>140</v>
          </cell>
        </row>
      </sheetData>
      <sheetData sheetId="938">
        <row r="14">
          <cell r="C14">
            <v>140</v>
          </cell>
        </row>
      </sheetData>
      <sheetData sheetId="939">
        <row r="14">
          <cell r="C14">
            <v>140</v>
          </cell>
        </row>
      </sheetData>
      <sheetData sheetId="940">
        <row r="14">
          <cell r="C14">
            <v>140</v>
          </cell>
        </row>
      </sheetData>
      <sheetData sheetId="941">
        <row r="14">
          <cell r="C14">
            <v>140</v>
          </cell>
        </row>
      </sheetData>
      <sheetData sheetId="942">
        <row r="14">
          <cell r="C14">
            <v>140</v>
          </cell>
        </row>
      </sheetData>
      <sheetData sheetId="943">
        <row r="14">
          <cell r="C14">
            <v>140</v>
          </cell>
        </row>
      </sheetData>
      <sheetData sheetId="944">
        <row r="14">
          <cell r="C14">
            <v>140</v>
          </cell>
        </row>
      </sheetData>
      <sheetData sheetId="945">
        <row r="14">
          <cell r="C14">
            <v>140</v>
          </cell>
        </row>
      </sheetData>
      <sheetData sheetId="946">
        <row r="14">
          <cell r="C14">
            <v>140</v>
          </cell>
        </row>
      </sheetData>
      <sheetData sheetId="947">
        <row r="14">
          <cell r="C14">
            <v>140</v>
          </cell>
        </row>
      </sheetData>
      <sheetData sheetId="948">
        <row r="14">
          <cell r="C14">
            <v>140</v>
          </cell>
        </row>
      </sheetData>
      <sheetData sheetId="949">
        <row r="14">
          <cell r="C14">
            <v>140</v>
          </cell>
        </row>
      </sheetData>
      <sheetData sheetId="950">
        <row r="14">
          <cell r="C14">
            <v>140</v>
          </cell>
        </row>
      </sheetData>
      <sheetData sheetId="951">
        <row r="14">
          <cell r="C14">
            <v>140</v>
          </cell>
        </row>
      </sheetData>
      <sheetData sheetId="952">
        <row r="14">
          <cell r="C14">
            <v>140</v>
          </cell>
        </row>
      </sheetData>
      <sheetData sheetId="953">
        <row r="14">
          <cell r="C14">
            <v>140</v>
          </cell>
        </row>
      </sheetData>
      <sheetData sheetId="954">
        <row r="14">
          <cell r="C14">
            <v>140</v>
          </cell>
        </row>
      </sheetData>
      <sheetData sheetId="955">
        <row r="14">
          <cell r="C14">
            <v>140</v>
          </cell>
        </row>
      </sheetData>
      <sheetData sheetId="956">
        <row r="14">
          <cell r="C14">
            <v>140</v>
          </cell>
        </row>
      </sheetData>
      <sheetData sheetId="957">
        <row r="14">
          <cell r="C14">
            <v>140</v>
          </cell>
        </row>
      </sheetData>
      <sheetData sheetId="958">
        <row r="14">
          <cell r="C14">
            <v>140</v>
          </cell>
        </row>
      </sheetData>
      <sheetData sheetId="959">
        <row r="14">
          <cell r="C14">
            <v>140</v>
          </cell>
        </row>
      </sheetData>
      <sheetData sheetId="960">
        <row r="14">
          <cell r="C14">
            <v>140</v>
          </cell>
        </row>
      </sheetData>
      <sheetData sheetId="961">
        <row r="14">
          <cell r="C14">
            <v>140</v>
          </cell>
        </row>
      </sheetData>
      <sheetData sheetId="962">
        <row r="14">
          <cell r="C14">
            <v>140</v>
          </cell>
        </row>
      </sheetData>
      <sheetData sheetId="963">
        <row r="14">
          <cell r="C14">
            <v>140</v>
          </cell>
        </row>
      </sheetData>
      <sheetData sheetId="964">
        <row r="14">
          <cell r="C14">
            <v>140</v>
          </cell>
        </row>
      </sheetData>
      <sheetData sheetId="965">
        <row r="14">
          <cell r="C14">
            <v>140</v>
          </cell>
        </row>
      </sheetData>
      <sheetData sheetId="966">
        <row r="14">
          <cell r="C14">
            <v>140</v>
          </cell>
        </row>
      </sheetData>
      <sheetData sheetId="967">
        <row r="14">
          <cell r="C14">
            <v>140</v>
          </cell>
        </row>
      </sheetData>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efreshError="1"/>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ow r="14">
          <cell r="C14">
            <v>140</v>
          </cell>
        </row>
      </sheetData>
      <sheetData sheetId="1075">
        <row r="14">
          <cell r="C14">
            <v>140</v>
          </cell>
        </row>
      </sheetData>
      <sheetData sheetId="1076">
        <row r="14">
          <cell r="C14">
            <v>140</v>
          </cell>
        </row>
      </sheetData>
      <sheetData sheetId="1077">
        <row r="14">
          <cell r="C14">
            <v>140</v>
          </cell>
        </row>
      </sheetData>
      <sheetData sheetId="1078">
        <row r="14">
          <cell r="C14">
            <v>140</v>
          </cell>
        </row>
      </sheetData>
      <sheetData sheetId="1079">
        <row r="14">
          <cell r="C14">
            <v>140</v>
          </cell>
        </row>
      </sheetData>
      <sheetData sheetId="1080">
        <row r="14">
          <cell r="C14">
            <v>140</v>
          </cell>
        </row>
      </sheetData>
      <sheetData sheetId="1081">
        <row r="14">
          <cell r="C14">
            <v>140</v>
          </cell>
        </row>
      </sheetData>
      <sheetData sheetId="1082">
        <row r="14">
          <cell r="C14">
            <v>140</v>
          </cell>
        </row>
      </sheetData>
      <sheetData sheetId="1083">
        <row r="14">
          <cell r="C14">
            <v>140</v>
          </cell>
        </row>
      </sheetData>
      <sheetData sheetId="1084">
        <row r="14">
          <cell r="C14">
            <v>140</v>
          </cell>
        </row>
      </sheetData>
      <sheetData sheetId="1085">
        <row r="14">
          <cell r="C14">
            <v>140</v>
          </cell>
        </row>
      </sheetData>
      <sheetData sheetId="1086">
        <row r="14">
          <cell r="C14">
            <v>140</v>
          </cell>
        </row>
      </sheetData>
      <sheetData sheetId="1087">
        <row r="14">
          <cell r="C14">
            <v>140</v>
          </cell>
        </row>
      </sheetData>
      <sheetData sheetId="1088">
        <row r="14">
          <cell r="C14">
            <v>140</v>
          </cell>
        </row>
      </sheetData>
      <sheetData sheetId="1089">
        <row r="14">
          <cell r="C14">
            <v>140</v>
          </cell>
        </row>
      </sheetData>
      <sheetData sheetId="1090">
        <row r="14">
          <cell r="C14">
            <v>140</v>
          </cell>
        </row>
      </sheetData>
      <sheetData sheetId="1091">
        <row r="14">
          <cell r="C14">
            <v>140</v>
          </cell>
        </row>
      </sheetData>
      <sheetData sheetId="1092">
        <row r="14">
          <cell r="C14">
            <v>140</v>
          </cell>
        </row>
      </sheetData>
      <sheetData sheetId="1093">
        <row r="14">
          <cell r="C14">
            <v>140</v>
          </cell>
        </row>
      </sheetData>
      <sheetData sheetId="1094">
        <row r="14">
          <cell r="C14">
            <v>140</v>
          </cell>
        </row>
      </sheetData>
      <sheetData sheetId="1095">
        <row r="14">
          <cell r="C14">
            <v>140</v>
          </cell>
        </row>
      </sheetData>
      <sheetData sheetId="1096">
        <row r="14">
          <cell r="C14">
            <v>140</v>
          </cell>
        </row>
      </sheetData>
      <sheetData sheetId="1097">
        <row r="14">
          <cell r="C14">
            <v>140</v>
          </cell>
        </row>
      </sheetData>
      <sheetData sheetId="1098">
        <row r="14">
          <cell r="C14">
            <v>140</v>
          </cell>
        </row>
      </sheetData>
      <sheetData sheetId="1099">
        <row r="14">
          <cell r="C14">
            <v>140</v>
          </cell>
        </row>
      </sheetData>
      <sheetData sheetId="1100">
        <row r="14">
          <cell r="C14">
            <v>140</v>
          </cell>
        </row>
      </sheetData>
      <sheetData sheetId="1101">
        <row r="14">
          <cell r="C14">
            <v>140</v>
          </cell>
        </row>
      </sheetData>
      <sheetData sheetId="1102">
        <row r="14">
          <cell r="C14">
            <v>140</v>
          </cell>
        </row>
      </sheetData>
      <sheetData sheetId="1103">
        <row r="14">
          <cell r="C14">
            <v>140</v>
          </cell>
        </row>
      </sheetData>
      <sheetData sheetId="1104">
        <row r="14">
          <cell r="C14">
            <v>140</v>
          </cell>
        </row>
      </sheetData>
      <sheetData sheetId="1105">
        <row r="14">
          <cell r="C14">
            <v>140</v>
          </cell>
        </row>
      </sheetData>
      <sheetData sheetId="1106">
        <row r="14">
          <cell r="C14">
            <v>140</v>
          </cell>
        </row>
      </sheetData>
      <sheetData sheetId="1107">
        <row r="14">
          <cell r="C14">
            <v>140</v>
          </cell>
        </row>
      </sheetData>
      <sheetData sheetId="1108">
        <row r="14">
          <cell r="C14">
            <v>140</v>
          </cell>
        </row>
      </sheetData>
      <sheetData sheetId="1109">
        <row r="14">
          <cell r="C14">
            <v>140</v>
          </cell>
        </row>
      </sheetData>
      <sheetData sheetId="1110">
        <row r="14">
          <cell r="C14">
            <v>140</v>
          </cell>
        </row>
      </sheetData>
      <sheetData sheetId="1111">
        <row r="14">
          <cell r="C14">
            <v>140</v>
          </cell>
        </row>
      </sheetData>
      <sheetData sheetId="1112">
        <row r="14">
          <cell r="C14">
            <v>140</v>
          </cell>
        </row>
      </sheetData>
      <sheetData sheetId="1113">
        <row r="14">
          <cell r="C14">
            <v>140</v>
          </cell>
        </row>
      </sheetData>
      <sheetData sheetId="1114">
        <row r="14">
          <cell r="C14">
            <v>140</v>
          </cell>
        </row>
      </sheetData>
      <sheetData sheetId="1115">
        <row r="14">
          <cell r="C14">
            <v>140</v>
          </cell>
        </row>
      </sheetData>
      <sheetData sheetId="1116">
        <row r="14">
          <cell r="C14">
            <v>140</v>
          </cell>
        </row>
      </sheetData>
      <sheetData sheetId="1117">
        <row r="14">
          <cell r="C14">
            <v>140</v>
          </cell>
        </row>
      </sheetData>
      <sheetData sheetId="1118">
        <row r="14">
          <cell r="C14">
            <v>140</v>
          </cell>
        </row>
      </sheetData>
      <sheetData sheetId="1119">
        <row r="14">
          <cell r="C14">
            <v>140</v>
          </cell>
        </row>
      </sheetData>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ow r="14">
          <cell r="C14">
            <v>140</v>
          </cell>
        </row>
      </sheetData>
      <sheetData sheetId="1216">
        <row r="14">
          <cell r="C14">
            <v>150051</v>
          </cell>
        </row>
      </sheetData>
      <sheetData sheetId="1217">
        <row r="14">
          <cell r="C14">
            <v>140</v>
          </cell>
        </row>
      </sheetData>
      <sheetData sheetId="1218">
        <row r="14">
          <cell r="C14">
            <v>140</v>
          </cell>
        </row>
      </sheetData>
      <sheetData sheetId="1219">
        <row r="14">
          <cell r="C14">
            <v>140</v>
          </cell>
        </row>
      </sheetData>
      <sheetData sheetId="1220">
        <row r="14">
          <cell r="C14">
            <v>140</v>
          </cell>
        </row>
      </sheetData>
      <sheetData sheetId="1221">
        <row r="14">
          <cell r="C14">
            <v>140</v>
          </cell>
        </row>
      </sheetData>
      <sheetData sheetId="1222">
        <row r="14">
          <cell r="C14">
            <v>140</v>
          </cell>
        </row>
      </sheetData>
      <sheetData sheetId="1223">
        <row r="14">
          <cell r="C14">
            <v>140</v>
          </cell>
        </row>
      </sheetData>
      <sheetData sheetId="1224">
        <row r="14">
          <cell r="C14">
            <v>140</v>
          </cell>
        </row>
      </sheetData>
      <sheetData sheetId="1225">
        <row r="14">
          <cell r="C14">
            <v>140</v>
          </cell>
        </row>
      </sheetData>
      <sheetData sheetId="1226">
        <row r="14">
          <cell r="C14">
            <v>140</v>
          </cell>
        </row>
      </sheetData>
      <sheetData sheetId="1227">
        <row r="14">
          <cell r="C14">
            <v>140</v>
          </cell>
        </row>
      </sheetData>
      <sheetData sheetId="1228">
        <row r="14">
          <cell r="C14">
            <v>140</v>
          </cell>
        </row>
      </sheetData>
      <sheetData sheetId="1229">
        <row r="14">
          <cell r="C14">
            <v>140</v>
          </cell>
        </row>
      </sheetData>
      <sheetData sheetId="1230">
        <row r="14">
          <cell r="C14">
            <v>140</v>
          </cell>
        </row>
      </sheetData>
      <sheetData sheetId="1231">
        <row r="14">
          <cell r="C14">
            <v>150051</v>
          </cell>
        </row>
      </sheetData>
      <sheetData sheetId="1232">
        <row r="14">
          <cell r="C14">
            <v>150051</v>
          </cell>
        </row>
      </sheetData>
      <sheetData sheetId="1233">
        <row r="14">
          <cell r="C14">
            <v>150051</v>
          </cell>
        </row>
      </sheetData>
      <sheetData sheetId="1234">
        <row r="14">
          <cell r="C14">
            <v>140</v>
          </cell>
        </row>
      </sheetData>
      <sheetData sheetId="1235">
        <row r="14">
          <cell r="C14">
            <v>140</v>
          </cell>
        </row>
      </sheetData>
      <sheetData sheetId="1236">
        <row r="14">
          <cell r="C14">
            <v>140</v>
          </cell>
        </row>
      </sheetData>
      <sheetData sheetId="1237">
        <row r="14">
          <cell r="C14">
            <v>140</v>
          </cell>
        </row>
      </sheetData>
      <sheetData sheetId="1238">
        <row r="14">
          <cell r="C14">
            <v>150051</v>
          </cell>
        </row>
      </sheetData>
      <sheetData sheetId="1239">
        <row r="14">
          <cell r="C14">
            <v>140</v>
          </cell>
        </row>
      </sheetData>
      <sheetData sheetId="1240">
        <row r="14">
          <cell r="C14">
            <v>150051</v>
          </cell>
        </row>
      </sheetData>
      <sheetData sheetId="1241">
        <row r="14">
          <cell r="C14">
            <v>150051</v>
          </cell>
        </row>
      </sheetData>
      <sheetData sheetId="1242">
        <row r="14">
          <cell r="C14">
            <v>150051</v>
          </cell>
        </row>
      </sheetData>
      <sheetData sheetId="1243">
        <row r="14">
          <cell r="C14">
            <v>150051</v>
          </cell>
        </row>
      </sheetData>
      <sheetData sheetId="1244">
        <row r="14">
          <cell r="C14">
            <v>150051</v>
          </cell>
        </row>
      </sheetData>
      <sheetData sheetId="1245">
        <row r="14">
          <cell r="C14">
            <v>140</v>
          </cell>
        </row>
      </sheetData>
      <sheetData sheetId="1246">
        <row r="14">
          <cell r="C14">
            <v>140</v>
          </cell>
        </row>
      </sheetData>
      <sheetData sheetId="1247">
        <row r="14">
          <cell r="C14">
            <v>150051</v>
          </cell>
        </row>
      </sheetData>
      <sheetData sheetId="1248">
        <row r="14">
          <cell r="C14">
            <v>150051</v>
          </cell>
        </row>
      </sheetData>
      <sheetData sheetId="1249">
        <row r="14">
          <cell r="C14">
            <v>150051</v>
          </cell>
        </row>
      </sheetData>
      <sheetData sheetId="1250">
        <row r="14">
          <cell r="C14">
            <v>150051</v>
          </cell>
        </row>
      </sheetData>
      <sheetData sheetId="1251">
        <row r="14">
          <cell r="C14">
            <v>150051</v>
          </cell>
        </row>
      </sheetData>
      <sheetData sheetId="1252">
        <row r="14">
          <cell r="C14">
            <v>140</v>
          </cell>
        </row>
      </sheetData>
      <sheetData sheetId="1253">
        <row r="14">
          <cell r="C14">
            <v>140</v>
          </cell>
        </row>
      </sheetData>
      <sheetData sheetId="1254">
        <row r="14">
          <cell r="C14">
            <v>140</v>
          </cell>
        </row>
      </sheetData>
      <sheetData sheetId="1255">
        <row r="14">
          <cell r="C14">
            <v>140</v>
          </cell>
        </row>
      </sheetData>
      <sheetData sheetId="1256">
        <row r="14">
          <cell r="C14">
            <v>140</v>
          </cell>
        </row>
      </sheetData>
      <sheetData sheetId="1257">
        <row r="14">
          <cell r="C14">
            <v>150051</v>
          </cell>
        </row>
      </sheetData>
      <sheetData sheetId="1258">
        <row r="14">
          <cell r="C14">
            <v>150051</v>
          </cell>
        </row>
      </sheetData>
      <sheetData sheetId="1259">
        <row r="14">
          <cell r="C14">
            <v>140</v>
          </cell>
        </row>
      </sheetData>
      <sheetData sheetId="1260">
        <row r="14">
          <cell r="C14">
            <v>140</v>
          </cell>
        </row>
      </sheetData>
      <sheetData sheetId="1261">
        <row r="14">
          <cell r="C14">
            <v>140</v>
          </cell>
        </row>
      </sheetData>
      <sheetData sheetId="1262">
        <row r="14">
          <cell r="C14">
            <v>140</v>
          </cell>
        </row>
      </sheetData>
      <sheetData sheetId="1263">
        <row r="14">
          <cell r="C14">
            <v>140</v>
          </cell>
        </row>
      </sheetData>
      <sheetData sheetId="1264">
        <row r="14">
          <cell r="C14">
            <v>140</v>
          </cell>
        </row>
      </sheetData>
      <sheetData sheetId="1265">
        <row r="14">
          <cell r="C14">
            <v>140</v>
          </cell>
        </row>
      </sheetData>
      <sheetData sheetId="1266">
        <row r="14">
          <cell r="C14">
            <v>140</v>
          </cell>
        </row>
      </sheetData>
      <sheetData sheetId="1267">
        <row r="14">
          <cell r="C14">
            <v>140</v>
          </cell>
        </row>
      </sheetData>
      <sheetData sheetId="1268">
        <row r="14">
          <cell r="C14">
            <v>140</v>
          </cell>
        </row>
      </sheetData>
      <sheetData sheetId="1269">
        <row r="14">
          <cell r="C14">
            <v>140</v>
          </cell>
        </row>
      </sheetData>
      <sheetData sheetId="1270">
        <row r="14">
          <cell r="C14">
            <v>140</v>
          </cell>
        </row>
      </sheetData>
      <sheetData sheetId="1271">
        <row r="14">
          <cell r="C14">
            <v>140</v>
          </cell>
        </row>
      </sheetData>
      <sheetData sheetId="1272">
        <row r="14">
          <cell r="C14">
            <v>140</v>
          </cell>
        </row>
      </sheetData>
      <sheetData sheetId="1273">
        <row r="14">
          <cell r="C14">
            <v>140</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140</v>
          </cell>
        </row>
      </sheetData>
      <sheetData sheetId="1280">
        <row r="14">
          <cell r="C14">
            <v>140</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140</v>
          </cell>
        </row>
      </sheetData>
      <sheetData sheetId="1287">
        <row r="14">
          <cell r="C14">
            <v>140</v>
          </cell>
        </row>
      </sheetData>
      <sheetData sheetId="1288">
        <row r="14">
          <cell r="C14">
            <v>140</v>
          </cell>
        </row>
      </sheetData>
      <sheetData sheetId="1289">
        <row r="14">
          <cell r="C14">
            <v>140</v>
          </cell>
        </row>
      </sheetData>
      <sheetData sheetId="1290">
        <row r="14">
          <cell r="C14">
            <v>140</v>
          </cell>
        </row>
      </sheetData>
      <sheetData sheetId="1291">
        <row r="14">
          <cell r="C14">
            <v>140</v>
          </cell>
        </row>
      </sheetData>
      <sheetData sheetId="1292">
        <row r="14">
          <cell r="C14">
            <v>140</v>
          </cell>
        </row>
      </sheetData>
      <sheetData sheetId="1293">
        <row r="14">
          <cell r="C14">
            <v>140</v>
          </cell>
        </row>
      </sheetData>
      <sheetData sheetId="1294">
        <row r="14">
          <cell r="C14">
            <v>140</v>
          </cell>
        </row>
      </sheetData>
      <sheetData sheetId="1295">
        <row r="14">
          <cell r="C14">
            <v>140</v>
          </cell>
        </row>
      </sheetData>
      <sheetData sheetId="1296">
        <row r="14">
          <cell r="C14">
            <v>140</v>
          </cell>
        </row>
      </sheetData>
      <sheetData sheetId="1297">
        <row r="14">
          <cell r="C14">
            <v>140</v>
          </cell>
        </row>
      </sheetData>
      <sheetData sheetId="1298">
        <row r="14">
          <cell r="C14">
            <v>140</v>
          </cell>
        </row>
      </sheetData>
      <sheetData sheetId="1299">
        <row r="14">
          <cell r="C14">
            <v>140</v>
          </cell>
        </row>
      </sheetData>
      <sheetData sheetId="1300">
        <row r="14">
          <cell r="C14">
            <v>140</v>
          </cell>
        </row>
      </sheetData>
      <sheetData sheetId="1301">
        <row r="14">
          <cell r="C14">
            <v>140</v>
          </cell>
        </row>
      </sheetData>
      <sheetData sheetId="1302">
        <row r="14">
          <cell r="C14">
            <v>140</v>
          </cell>
        </row>
      </sheetData>
      <sheetData sheetId="1303">
        <row r="14">
          <cell r="C14">
            <v>140</v>
          </cell>
        </row>
      </sheetData>
      <sheetData sheetId="1304">
        <row r="14">
          <cell r="C14">
            <v>140</v>
          </cell>
        </row>
      </sheetData>
      <sheetData sheetId="1305">
        <row r="14">
          <cell r="C14">
            <v>140</v>
          </cell>
        </row>
      </sheetData>
      <sheetData sheetId="1306">
        <row r="14">
          <cell r="C14">
            <v>140</v>
          </cell>
        </row>
      </sheetData>
      <sheetData sheetId="1307">
        <row r="14">
          <cell r="C14">
            <v>140</v>
          </cell>
        </row>
      </sheetData>
      <sheetData sheetId="1308">
        <row r="14">
          <cell r="C14">
            <v>140</v>
          </cell>
        </row>
      </sheetData>
      <sheetData sheetId="1309">
        <row r="14">
          <cell r="C14">
            <v>140</v>
          </cell>
        </row>
      </sheetData>
      <sheetData sheetId="1310">
        <row r="14">
          <cell r="C14">
            <v>140</v>
          </cell>
        </row>
      </sheetData>
      <sheetData sheetId="1311">
        <row r="14">
          <cell r="C14">
            <v>140</v>
          </cell>
        </row>
      </sheetData>
      <sheetData sheetId="1312">
        <row r="14">
          <cell r="C14">
            <v>140</v>
          </cell>
        </row>
      </sheetData>
      <sheetData sheetId="1313">
        <row r="14">
          <cell r="C14">
            <v>140</v>
          </cell>
        </row>
      </sheetData>
      <sheetData sheetId="1314">
        <row r="14">
          <cell r="C14">
            <v>140</v>
          </cell>
        </row>
      </sheetData>
      <sheetData sheetId="1315">
        <row r="14">
          <cell r="C14">
            <v>140</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140</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140</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v>140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150051</v>
          </cell>
        </row>
      </sheetData>
      <sheetData sheetId="1365">
        <row r="14">
          <cell r="C14">
            <v>140</v>
          </cell>
        </row>
      </sheetData>
      <sheetData sheetId="1366">
        <row r="14">
          <cell r="C14">
            <v>140</v>
          </cell>
        </row>
      </sheetData>
      <sheetData sheetId="1367">
        <row r="14">
          <cell r="C14">
            <v>150051</v>
          </cell>
        </row>
      </sheetData>
      <sheetData sheetId="1368">
        <row r="14">
          <cell r="C14">
            <v>150051</v>
          </cell>
        </row>
      </sheetData>
      <sheetData sheetId="1369">
        <row r="14">
          <cell r="C14">
            <v>140</v>
          </cell>
        </row>
      </sheetData>
      <sheetData sheetId="1370">
        <row r="14">
          <cell r="C14">
            <v>140</v>
          </cell>
        </row>
      </sheetData>
      <sheetData sheetId="1371">
        <row r="14">
          <cell r="C14">
            <v>150051</v>
          </cell>
        </row>
      </sheetData>
      <sheetData sheetId="1372">
        <row r="14">
          <cell r="C14">
            <v>140</v>
          </cell>
        </row>
      </sheetData>
      <sheetData sheetId="1373">
        <row r="14">
          <cell r="C14">
            <v>140</v>
          </cell>
        </row>
      </sheetData>
      <sheetData sheetId="1374">
        <row r="14">
          <cell r="C14">
            <v>140</v>
          </cell>
        </row>
      </sheetData>
      <sheetData sheetId="1375">
        <row r="14">
          <cell r="C14">
            <v>140</v>
          </cell>
        </row>
      </sheetData>
      <sheetData sheetId="1376">
        <row r="14">
          <cell r="C14">
            <v>140</v>
          </cell>
        </row>
      </sheetData>
      <sheetData sheetId="1377">
        <row r="14">
          <cell r="C14">
            <v>140</v>
          </cell>
        </row>
      </sheetData>
      <sheetData sheetId="1378">
        <row r="14">
          <cell r="C14">
            <v>140</v>
          </cell>
        </row>
      </sheetData>
      <sheetData sheetId="1379">
        <row r="14">
          <cell r="C14">
            <v>140</v>
          </cell>
        </row>
      </sheetData>
      <sheetData sheetId="1380">
        <row r="14">
          <cell r="C14">
            <v>150051</v>
          </cell>
        </row>
      </sheetData>
      <sheetData sheetId="1381">
        <row r="14">
          <cell r="C14">
            <v>150051</v>
          </cell>
        </row>
      </sheetData>
      <sheetData sheetId="1382">
        <row r="14">
          <cell r="C14">
            <v>140</v>
          </cell>
        </row>
      </sheetData>
      <sheetData sheetId="1383">
        <row r="14">
          <cell r="C14">
            <v>140</v>
          </cell>
        </row>
      </sheetData>
      <sheetData sheetId="1384">
        <row r="14">
          <cell r="C14">
            <v>150051</v>
          </cell>
        </row>
      </sheetData>
      <sheetData sheetId="1385">
        <row r="14">
          <cell r="C14">
            <v>140</v>
          </cell>
        </row>
      </sheetData>
      <sheetData sheetId="1386">
        <row r="14">
          <cell r="C14">
            <v>140</v>
          </cell>
        </row>
      </sheetData>
      <sheetData sheetId="1387">
        <row r="14">
          <cell r="C14">
            <v>150051</v>
          </cell>
        </row>
      </sheetData>
      <sheetData sheetId="1388">
        <row r="14">
          <cell r="C14">
            <v>150051</v>
          </cell>
        </row>
      </sheetData>
      <sheetData sheetId="1389">
        <row r="14">
          <cell r="C14">
            <v>150051</v>
          </cell>
        </row>
      </sheetData>
      <sheetData sheetId="1390">
        <row r="14">
          <cell r="C14">
            <v>140</v>
          </cell>
        </row>
      </sheetData>
      <sheetData sheetId="1391">
        <row r="14">
          <cell r="C14">
            <v>140</v>
          </cell>
        </row>
      </sheetData>
      <sheetData sheetId="1392">
        <row r="14">
          <cell r="C14">
            <v>140</v>
          </cell>
        </row>
      </sheetData>
      <sheetData sheetId="1393">
        <row r="14">
          <cell r="C14">
            <v>140</v>
          </cell>
        </row>
      </sheetData>
      <sheetData sheetId="1394">
        <row r="14">
          <cell r="C14">
            <v>150051</v>
          </cell>
        </row>
      </sheetData>
      <sheetData sheetId="1395">
        <row r="14">
          <cell r="C14">
            <v>140</v>
          </cell>
        </row>
      </sheetData>
      <sheetData sheetId="1396">
        <row r="14">
          <cell r="C14">
            <v>150051</v>
          </cell>
        </row>
      </sheetData>
      <sheetData sheetId="1397">
        <row r="14">
          <cell r="C14">
            <v>150051</v>
          </cell>
        </row>
      </sheetData>
      <sheetData sheetId="1398">
        <row r="14">
          <cell r="C14">
            <v>150051</v>
          </cell>
        </row>
      </sheetData>
      <sheetData sheetId="1399">
        <row r="14">
          <cell r="C14">
            <v>150051</v>
          </cell>
        </row>
      </sheetData>
      <sheetData sheetId="1400">
        <row r="14">
          <cell r="C14">
            <v>150051</v>
          </cell>
        </row>
      </sheetData>
      <sheetData sheetId="1401">
        <row r="14">
          <cell r="C14">
            <v>140</v>
          </cell>
        </row>
      </sheetData>
      <sheetData sheetId="1402">
        <row r="14">
          <cell r="C14">
            <v>140</v>
          </cell>
        </row>
      </sheetData>
      <sheetData sheetId="1403">
        <row r="14">
          <cell r="C14">
            <v>150051</v>
          </cell>
        </row>
      </sheetData>
      <sheetData sheetId="1404">
        <row r="14">
          <cell r="C14">
            <v>150051</v>
          </cell>
        </row>
      </sheetData>
      <sheetData sheetId="1405">
        <row r="14">
          <cell r="C14">
            <v>150051</v>
          </cell>
        </row>
      </sheetData>
      <sheetData sheetId="1406">
        <row r="14">
          <cell r="C14">
            <v>150051</v>
          </cell>
        </row>
      </sheetData>
      <sheetData sheetId="1407">
        <row r="14">
          <cell r="C14">
            <v>150051</v>
          </cell>
        </row>
      </sheetData>
      <sheetData sheetId="1408">
        <row r="14">
          <cell r="C14">
            <v>140</v>
          </cell>
        </row>
      </sheetData>
      <sheetData sheetId="1409">
        <row r="14">
          <cell r="C14">
            <v>140</v>
          </cell>
        </row>
      </sheetData>
      <sheetData sheetId="1410">
        <row r="14">
          <cell r="C14">
            <v>140</v>
          </cell>
        </row>
      </sheetData>
      <sheetData sheetId="1411">
        <row r="14">
          <cell r="C14">
            <v>140</v>
          </cell>
        </row>
      </sheetData>
      <sheetData sheetId="1412">
        <row r="14">
          <cell r="C14">
            <v>140</v>
          </cell>
        </row>
      </sheetData>
      <sheetData sheetId="1413">
        <row r="14">
          <cell r="C14">
            <v>150051</v>
          </cell>
        </row>
      </sheetData>
      <sheetData sheetId="1414">
        <row r="14">
          <cell r="C14">
            <v>150051</v>
          </cell>
        </row>
      </sheetData>
      <sheetData sheetId="1415">
        <row r="14">
          <cell r="C14">
            <v>140</v>
          </cell>
        </row>
      </sheetData>
      <sheetData sheetId="1416">
        <row r="14">
          <cell r="C14">
            <v>140</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140</v>
          </cell>
        </row>
      </sheetData>
      <sheetData sheetId="1422">
        <row r="14">
          <cell r="C14">
            <v>140</v>
          </cell>
        </row>
      </sheetData>
      <sheetData sheetId="1423">
        <row r="14">
          <cell r="C14">
            <v>140</v>
          </cell>
        </row>
      </sheetData>
      <sheetData sheetId="1424">
        <row r="14">
          <cell r="C14">
            <v>140</v>
          </cell>
        </row>
      </sheetData>
      <sheetData sheetId="1425">
        <row r="14">
          <cell r="C14">
            <v>140</v>
          </cell>
        </row>
      </sheetData>
      <sheetData sheetId="1426">
        <row r="14">
          <cell r="C14">
            <v>140</v>
          </cell>
        </row>
      </sheetData>
      <sheetData sheetId="1427">
        <row r="14">
          <cell r="C14">
            <v>140</v>
          </cell>
        </row>
      </sheetData>
      <sheetData sheetId="1428">
        <row r="14">
          <cell r="C14">
            <v>140</v>
          </cell>
        </row>
      </sheetData>
      <sheetData sheetId="1429">
        <row r="14">
          <cell r="C14">
            <v>140</v>
          </cell>
        </row>
      </sheetData>
      <sheetData sheetId="1430">
        <row r="14">
          <cell r="C14">
            <v>150051</v>
          </cell>
        </row>
      </sheetData>
      <sheetData sheetId="1431">
        <row r="14">
          <cell r="C14">
            <v>140</v>
          </cell>
        </row>
      </sheetData>
      <sheetData sheetId="1432">
        <row r="14">
          <cell r="C14">
            <v>140</v>
          </cell>
        </row>
      </sheetData>
      <sheetData sheetId="1433">
        <row r="14">
          <cell r="C14">
            <v>140</v>
          </cell>
        </row>
      </sheetData>
      <sheetData sheetId="1434">
        <row r="14">
          <cell r="C14">
            <v>140</v>
          </cell>
        </row>
      </sheetData>
      <sheetData sheetId="1435">
        <row r="14">
          <cell r="C14">
            <v>140</v>
          </cell>
        </row>
      </sheetData>
      <sheetData sheetId="1436">
        <row r="14">
          <cell r="C14">
            <v>140</v>
          </cell>
        </row>
      </sheetData>
      <sheetData sheetId="1437">
        <row r="14">
          <cell r="C14" t="str">
            <v>PCC M20</v>
          </cell>
        </row>
      </sheetData>
      <sheetData sheetId="1438">
        <row r="14">
          <cell r="C14">
            <v>140</v>
          </cell>
        </row>
      </sheetData>
      <sheetData sheetId="1439">
        <row r="14">
          <cell r="C14">
            <v>140</v>
          </cell>
        </row>
      </sheetData>
      <sheetData sheetId="1440">
        <row r="14">
          <cell r="C14">
            <v>140</v>
          </cell>
        </row>
      </sheetData>
      <sheetData sheetId="1441">
        <row r="14">
          <cell r="C14">
            <v>140</v>
          </cell>
        </row>
      </sheetData>
      <sheetData sheetId="1442">
        <row r="14">
          <cell r="C14">
            <v>140</v>
          </cell>
        </row>
      </sheetData>
      <sheetData sheetId="1443">
        <row r="14">
          <cell r="C14">
            <v>140</v>
          </cell>
        </row>
      </sheetData>
      <sheetData sheetId="1444">
        <row r="14">
          <cell r="C14">
            <v>140</v>
          </cell>
        </row>
      </sheetData>
      <sheetData sheetId="1445">
        <row r="14">
          <cell r="C14" t="str">
            <v>PCC M20</v>
          </cell>
        </row>
      </sheetData>
      <sheetData sheetId="1446">
        <row r="14">
          <cell r="C14">
            <v>140</v>
          </cell>
        </row>
      </sheetData>
      <sheetData sheetId="1447">
        <row r="14">
          <cell r="C14">
            <v>140</v>
          </cell>
        </row>
      </sheetData>
      <sheetData sheetId="1448">
        <row r="14">
          <cell r="C14">
            <v>140</v>
          </cell>
        </row>
      </sheetData>
      <sheetData sheetId="1449">
        <row r="14">
          <cell r="C14">
            <v>150051</v>
          </cell>
        </row>
      </sheetData>
      <sheetData sheetId="1450">
        <row r="14">
          <cell r="C14">
            <v>140</v>
          </cell>
        </row>
      </sheetData>
      <sheetData sheetId="1451">
        <row r="14">
          <cell r="C14">
            <v>140</v>
          </cell>
        </row>
      </sheetData>
      <sheetData sheetId="1452">
        <row r="14">
          <cell r="C14">
            <v>140</v>
          </cell>
        </row>
      </sheetData>
      <sheetData sheetId="1453">
        <row r="14">
          <cell r="C14">
            <v>140</v>
          </cell>
        </row>
      </sheetData>
      <sheetData sheetId="1454">
        <row r="14">
          <cell r="C14">
            <v>140</v>
          </cell>
        </row>
      </sheetData>
      <sheetData sheetId="1455">
        <row r="14">
          <cell r="C14">
            <v>140</v>
          </cell>
        </row>
      </sheetData>
      <sheetData sheetId="1456">
        <row r="14">
          <cell r="C14">
            <v>140</v>
          </cell>
        </row>
      </sheetData>
      <sheetData sheetId="1457">
        <row r="14">
          <cell r="C14">
            <v>140</v>
          </cell>
        </row>
      </sheetData>
      <sheetData sheetId="1458">
        <row r="14">
          <cell r="C14">
            <v>140</v>
          </cell>
        </row>
      </sheetData>
      <sheetData sheetId="1459">
        <row r="14">
          <cell r="C14">
            <v>140</v>
          </cell>
        </row>
      </sheetData>
      <sheetData sheetId="1460">
        <row r="14">
          <cell r="C14">
            <v>140</v>
          </cell>
        </row>
      </sheetData>
      <sheetData sheetId="1461">
        <row r="14">
          <cell r="C14">
            <v>140</v>
          </cell>
        </row>
      </sheetData>
      <sheetData sheetId="1462">
        <row r="14">
          <cell r="C14">
            <v>140</v>
          </cell>
        </row>
      </sheetData>
      <sheetData sheetId="1463">
        <row r="14">
          <cell r="C14" t="str">
            <v>PCC M20</v>
          </cell>
        </row>
      </sheetData>
      <sheetData sheetId="1464">
        <row r="14">
          <cell r="C14">
            <v>140</v>
          </cell>
        </row>
      </sheetData>
      <sheetData sheetId="1465">
        <row r="14">
          <cell r="C14">
            <v>140</v>
          </cell>
        </row>
      </sheetData>
      <sheetData sheetId="1466">
        <row r="14">
          <cell r="C14">
            <v>140</v>
          </cell>
        </row>
      </sheetData>
      <sheetData sheetId="1467">
        <row r="14">
          <cell r="C14">
            <v>140</v>
          </cell>
        </row>
      </sheetData>
      <sheetData sheetId="1468">
        <row r="14">
          <cell r="C14">
            <v>140</v>
          </cell>
        </row>
      </sheetData>
      <sheetData sheetId="1469">
        <row r="14">
          <cell r="C14">
            <v>140</v>
          </cell>
        </row>
      </sheetData>
      <sheetData sheetId="1470">
        <row r="14">
          <cell r="C14">
            <v>140</v>
          </cell>
        </row>
      </sheetData>
      <sheetData sheetId="1471">
        <row r="14">
          <cell r="C14">
            <v>140</v>
          </cell>
        </row>
      </sheetData>
      <sheetData sheetId="1472">
        <row r="14">
          <cell r="C14">
            <v>140</v>
          </cell>
        </row>
      </sheetData>
      <sheetData sheetId="1473">
        <row r="14">
          <cell r="C14">
            <v>140</v>
          </cell>
        </row>
      </sheetData>
      <sheetData sheetId="1474">
        <row r="14">
          <cell r="C14">
            <v>140</v>
          </cell>
        </row>
      </sheetData>
      <sheetData sheetId="1475">
        <row r="14">
          <cell r="C14">
            <v>140</v>
          </cell>
        </row>
      </sheetData>
      <sheetData sheetId="1476">
        <row r="14">
          <cell r="C14">
            <v>140</v>
          </cell>
        </row>
      </sheetData>
      <sheetData sheetId="1477">
        <row r="14">
          <cell r="C14">
            <v>140</v>
          </cell>
        </row>
      </sheetData>
      <sheetData sheetId="1478">
        <row r="14">
          <cell r="C14">
            <v>140</v>
          </cell>
        </row>
      </sheetData>
      <sheetData sheetId="1479">
        <row r="14">
          <cell r="C14">
            <v>140</v>
          </cell>
        </row>
      </sheetData>
      <sheetData sheetId="1480">
        <row r="14">
          <cell r="C14">
            <v>140</v>
          </cell>
        </row>
      </sheetData>
      <sheetData sheetId="1481">
        <row r="14">
          <cell r="C14">
            <v>140</v>
          </cell>
        </row>
      </sheetData>
      <sheetData sheetId="1482">
        <row r="14">
          <cell r="C14">
            <v>140</v>
          </cell>
        </row>
      </sheetData>
      <sheetData sheetId="1483">
        <row r="14">
          <cell r="C14">
            <v>140</v>
          </cell>
        </row>
      </sheetData>
      <sheetData sheetId="1484">
        <row r="14">
          <cell r="C14">
            <v>140</v>
          </cell>
        </row>
      </sheetData>
      <sheetData sheetId="1485">
        <row r="14">
          <cell r="C14">
            <v>140</v>
          </cell>
        </row>
      </sheetData>
      <sheetData sheetId="1486">
        <row r="14">
          <cell r="C14">
            <v>140</v>
          </cell>
        </row>
      </sheetData>
      <sheetData sheetId="1487">
        <row r="14">
          <cell r="C14">
            <v>140</v>
          </cell>
        </row>
      </sheetData>
      <sheetData sheetId="1488">
        <row r="14">
          <cell r="C14">
            <v>140</v>
          </cell>
        </row>
      </sheetData>
      <sheetData sheetId="1489">
        <row r="14">
          <cell r="C14">
            <v>140</v>
          </cell>
        </row>
      </sheetData>
      <sheetData sheetId="1490">
        <row r="14">
          <cell r="C14">
            <v>140</v>
          </cell>
        </row>
      </sheetData>
      <sheetData sheetId="1491">
        <row r="14">
          <cell r="C14">
            <v>140</v>
          </cell>
        </row>
      </sheetData>
      <sheetData sheetId="1492">
        <row r="14">
          <cell r="C14">
            <v>140</v>
          </cell>
        </row>
      </sheetData>
      <sheetData sheetId="1493">
        <row r="14">
          <cell r="C14">
            <v>140</v>
          </cell>
        </row>
      </sheetData>
      <sheetData sheetId="1494">
        <row r="14">
          <cell r="C14">
            <v>140</v>
          </cell>
        </row>
      </sheetData>
      <sheetData sheetId="1495">
        <row r="14">
          <cell r="C14">
            <v>140</v>
          </cell>
        </row>
      </sheetData>
      <sheetData sheetId="1496">
        <row r="14">
          <cell r="C14">
            <v>140</v>
          </cell>
        </row>
      </sheetData>
      <sheetData sheetId="1497">
        <row r="14">
          <cell r="C14">
            <v>140</v>
          </cell>
        </row>
      </sheetData>
      <sheetData sheetId="1498">
        <row r="14">
          <cell r="C14">
            <v>140</v>
          </cell>
        </row>
      </sheetData>
      <sheetData sheetId="1499">
        <row r="14">
          <cell r="C14">
            <v>140</v>
          </cell>
        </row>
      </sheetData>
      <sheetData sheetId="1500">
        <row r="14">
          <cell r="C14">
            <v>140</v>
          </cell>
        </row>
      </sheetData>
      <sheetData sheetId="1501">
        <row r="14">
          <cell r="C14">
            <v>140</v>
          </cell>
        </row>
      </sheetData>
      <sheetData sheetId="1502">
        <row r="14">
          <cell r="C14">
            <v>140</v>
          </cell>
        </row>
      </sheetData>
      <sheetData sheetId="1503">
        <row r="14">
          <cell r="C14">
            <v>140</v>
          </cell>
        </row>
      </sheetData>
      <sheetData sheetId="1504">
        <row r="14">
          <cell r="C14">
            <v>140</v>
          </cell>
        </row>
      </sheetData>
      <sheetData sheetId="1505">
        <row r="14">
          <cell r="C14">
            <v>140</v>
          </cell>
        </row>
      </sheetData>
      <sheetData sheetId="1506">
        <row r="14">
          <cell r="C14">
            <v>140</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140</v>
          </cell>
        </row>
      </sheetData>
      <sheetData sheetId="1581">
        <row r="14">
          <cell r="C14">
            <v>140</v>
          </cell>
        </row>
      </sheetData>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ow r="14">
          <cell r="C14" t="str">
            <v>PCC M20</v>
          </cell>
        </row>
      </sheetData>
      <sheetData sheetId="1634">
        <row r="14">
          <cell r="C14">
            <v>140</v>
          </cell>
        </row>
      </sheetData>
      <sheetData sheetId="1635">
        <row r="14">
          <cell r="C14">
            <v>140</v>
          </cell>
        </row>
      </sheetData>
      <sheetData sheetId="1636">
        <row r="14">
          <cell r="C14">
            <v>140</v>
          </cell>
        </row>
      </sheetData>
      <sheetData sheetId="1637">
        <row r="14">
          <cell r="C14">
            <v>140</v>
          </cell>
        </row>
      </sheetData>
      <sheetData sheetId="1638">
        <row r="14">
          <cell r="C14">
            <v>140</v>
          </cell>
        </row>
      </sheetData>
      <sheetData sheetId="1639">
        <row r="14">
          <cell r="C14">
            <v>140</v>
          </cell>
        </row>
      </sheetData>
      <sheetData sheetId="1640">
        <row r="14">
          <cell r="C14" t="str">
            <v>PCC M20</v>
          </cell>
        </row>
      </sheetData>
      <sheetData sheetId="1641">
        <row r="14">
          <cell r="C14">
            <v>140</v>
          </cell>
        </row>
      </sheetData>
      <sheetData sheetId="1642">
        <row r="14">
          <cell r="C14">
            <v>140</v>
          </cell>
        </row>
      </sheetData>
      <sheetData sheetId="1643">
        <row r="14">
          <cell r="C14">
            <v>140</v>
          </cell>
        </row>
      </sheetData>
      <sheetData sheetId="1644">
        <row r="14">
          <cell r="C14" t="str">
            <v>PCC M20</v>
          </cell>
        </row>
      </sheetData>
      <sheetData sheetId="1645">
        <row r="14">
          <cell r="C14">
            <v>140</v>
          </cell>
        </row>
      </sheetData>
      <sheetData sheetId="1646">
        <row r="14">
          <cell r="C14">
            <v>140</v>
          </cell>
        </row>
      </sheetData>
      <sheetData sheetId="1647">
        <row r="14">
          <cell r="C14" t="str">
            <v>PCC M20</v>
          </cell>
        </row>
      </sheetData>
      <sheetData sheetId="1648">
        <row r="14">
          <cell r="C14">
            <v>140</v>
          </cell>
        </row>
      </sheetData>
      <sheetData sheetId="1649">
        <row r="14">
          <cell r="C14">
            <v>140</v>
          </cell>
        </row>
      </sheetData>
      <sheetData sheetId="1650">
        <row r="14">
          <cell r="C14">
            <v>140</v>
          </cell>
        </row>
      </sheetData>
      <sheetData sheetId="1651">
        <row r="14">
          <cell r="C14" t="str">
            <v>PCC M20</v>
          </cell>
        </row>
      </sheetData>
      <sheetData sheetId="1652">
        <row r="14">
          <cell r="C14">
            <v>140</v>
          </cell>
        </row>
      </sheetData>
      <sheetData sheetId="1653">
        <row r="14">
          <cell r="C14">
            <v>140</v>
          </cell>
        </row>
      </sheetData>
      <sheetData sheetId="1654">
        <row r="14">
          <cell r="C14" t="str">
            <v>PCC M20</v>
          </cell>
        </row>
      </sheetData>
      <sheetData sheetId="1655">
        <row r="14">
          <cell r="C14">
            <v>140</v>
          </cell>
        </row>
      </sheetData>
      <sheetData sheetId="1656">
        <row r="14">
          <cell r="C14">
            <v>140</v>
          </cell>
        </row>
      </sheetData>
      <sheetData sheetId="1657">
        <row r="14">
          <cell r="C14">
            <v>140</v>
          </cell>
        </row>
      </sheetData>
      <sheetData sheetId="1658">
        <row r="14">
          <cell r="C14" t="str">
            <v>PCC M20</v>
          </cell>
        </row>
      </sheetData>
      <sheetData sheetId="1659">
        <row r="14">
          <cell r="C14">
            <v>140</v>
          </cell>
        </row>
      </sheetData>
      <sheetData sheetId="1660">
        <row r="14">
          <cell r="C14">
            <v>140</v>
          </cell>
        </row>
      </sheetData>
      <sheetData sheetId="1661">
        <row r="14">
          <cell r="C14">
            <v>140</v>
          </cell>
        </row>
      </sheetData>
      <sheetData sheetId="1662">
        <row r="14">
          <cell r="C14">
            <v>140</v>
          </cell>
        </row>
      </sheetData>
      <sheetData sheetId="1663">
        <row r="14">
          <cell r="C14">
            <v>140</v>
          </cell>
        </row>
      </sheetData>
      <sheetData sheetId="1664">
        <row r="14">
          <cell r="C14">
            <v>140</v>
          </cell>
        </row>
      </sheetData>
      <sheetData sheetId="1665">
        <row r="14">
          <cell r="C14" t="str">
            <v>PCC M20</v>
          </cell>
        </row>
      </sheetData>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ow r="14">
          <cell r="C14">
            <v>140</v>
          </cell>
        </row>
      </sheetData>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ow r="14">
          <cell r="C14">
            <v>140</v>
          </cell>
        </row>
      </sheetData>
      <sheetData sheetId="1688">
        <row r="14">
          <cell r="C14">
            <v>140</v>
          </cell>
        </row>
      </sheetData>
      <sheetData sheetId="1689">
        <row r="14">
          <cell r="C14">
            <v>140</v>
          </cell>
        </row>
      </sheetData>
      <sheetData sheetId="1690">
        <row r="14">
          <cell r="C14">
            <v>140</v>
          </cell>
        </row>
      </sheetData>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140</v>
          </cell>
        </row>
      </sheetData>
      <sheetData sheetId="1697">
        <row r="14">
          <cell r="C14">
            <v>140</v>
          </cell>
        </row>
      </sheetData>
      <sheetData sheetId="1698">
        <row r="14">
          <cell r="C14">
            <v>140</v>
          </cell>
        </row>
      </sheetData>
      <sheetData sheetId="1699">
        <row r="14">
          <cell r="C14">
            <v>140</v>
          </cell>
        </row>
      </sheetData>
      <sheetData sheetId="1700">
        <row r="14">
          <cell r="C14">
            <v>140</v>
          </cell>
        </row>
      </sheetData>
      <sheetData sheetId="1701">
        <row r="14">
          <cell r="C14">
            <v>140</v>
          </cell>
        </row>
      </sheetData>
      <sheetData sheetId="1702">
        <row r="14">
          <cell r="C14">
            <v>140</v>
          </cell>
        </row>
      </sheetData>
      <sheetData sheetId="1703">
        <row r="14">
          <cell r="C14">
            <v>140</v>
          </cell>
        </row>
      </sheetData>
      <sheetData sheetId="1704">
        <row r="14">
          <cell r="C14">
            <v>140</v>
          </cell>
        </row>
      </sheetData>
      <sheetData sheetId="1705">
        <row r="14">
          <cell r="C14">
            <v>140</v>
          </cell>
        </row>
      </sheetData>
      <sheetData sheetId="1706">
        <row r="14">
          <cell r="C14">
            <v>140</v>
          </cell>
        </row>
      </sheetData>
      <sheetData sheetId="1707">
        <row r="14">
          <cell r="C14">
            <v>140</v>
          </cell>
        </row>
      </sheetData>
      <sheetData sheetId="1708">
        <row r="14">
          <cell r="C14">
            <v>140</v>
          </cell>
        </row>
      </sheetData>
      <sheetData sheetId="1709">
        <row r="14">
          <cell r="C14">
            <v>140</v>
          </cell>
        </row>
      </sheetData>
      <sheetData sheetId="1710">
        <row r="14">
          <cell r="C14">
            <v>140</v>
          </cell>
        </row>
      </sheetData>
      <sheetData sheetId="1711">
        <row r="14">
          <cell r="C14">
            <v>140</v>
          </cell>
        </row>
      </sheetData>
      <sheetData sheetId="1712">
        <row r="14">
          <cell r="C14">
            <v>140</v>
          </cell>
        </row>
      </sheetData>
      <sheetData sheetId="1713">
        <row r="14">
          <cell r="C14">
            <v>140</v>
          </cell>
        </row>
      </sheetData>
      <sheetData sheetId="1714">
        <row r="14">
          <cell r="C14">
            <v>140</v>
          </cell>
        </row>
      </sheetData>
      <sheetData sheetId="1715">
        <row r="14">
          <cell r="C14">
            <v>140</v>
          </cell>
        </row>
      </sheetData>
      <sheetData sheetId="1716">
        <row r="14">
          <cell r="C14">
            <v>140</v>
          </cell>
        </row>
      </sheetData>
      <sheetData sheetId="1717">
        <row r="14">
          <cell r="C14">
            <v>140</v>
          </cell>
        </row>
      </sheetData>
      <sheetData sheetId="1718">
        <row r="14">
          <cell r="C14">
            <v>140</v>
          </cell>
        </row>
      </sheetData>
      <sheetData sheetId="1719">
        <row r="14">
          <cell r="C14">
            <v>140</v>
          </cell>
        </row>
      </sheetData>
      <sheetData sheetId="1720">
        <row r="14">
          <cell r="C14">
            <v>140</v>
          </cell>
        </row>
      </sheetData>
      <sheetData sheetId="1721">
        <row r="14">
          <cell r="C14">
            <v>140</v>
          </cell>
        </row>
      </sheetData>
      <sheetData sheetId="1722">
        <row r="14">
          <cell r="C14">
            <v>140</v>
          </cell>
        </row>
      </sheetData>
      <sheetData sheetId="1723">
        <row r="14">
          <cell r="C14">
            <v>140</v>
          </cell>
        </row>
      </sheetData>
      <sheetData sheetId="1724">
        <row r="14">
          <cell r="C14">
            <v>140</v>
          </cell>
        </row>
      </sheetData>
      <sheetData sheetId="1725">
        <row r="14">
          <cell r="C14">
            <v>140</v>
          </cell>
        </row>
      </sheetData>
      <sheetData sheetId="1726">
        <row r="14">
          <cell r="C14">
            <v>140</v>
          </cell>
        </row>
      </sheetData>
      <sheetData sheetId="1727">
        <row r="14">
          <cell r="C14">
            <v>140</v>
          </cell>
        </row>
      </sheetData>
      <sheetData sheetId="1728">
        <row r="14">
          <cell r="C14">
            <v>140</v>
          </cell>
        </row>
      </sheetData>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v>140</v>
          </cell>
        </row>
      </sheetData>
      <sheetData sheetId="1735">
        <row r="14">
          <cell r="C14">
            <v>140</v>
          </cell>
        </row>
      </sheetData>
      <sheetData sheetId="1736">
        <row r="14">
          <cell r="C14">
            <v>140</v>
          </cell>
        </row>
      </sheetData>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ow r="14">
          <cell r="C14">
            <v>140</v>
          </cell>
        </row>
      </sheetData>
      <sheetData sheetId="1742">
        <row r="14">
          <cell r="C14">
            <v>140</v>
          </cell>
        </row>
      </sheetData>
      <sheetData sheetId="1743">
        <row r="14">
          <cell r="C14">
            <v>140</v>
          </cell>
        </row>
      </sheetData>
      <sheetData sheetId="1744">
        <row r="14">
          <cell r="C14">
            <v>140</v>
          </cell>
        </row>
      </sheetData>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ow r="14">
          <cell r="C14">
            <v>140</v>
          </cell>
        </row>
      </sheetData>
      <sheetData sheetId="1794">
        <row r="14">
          <cell r="C14">
            <v>140</v>
          </cell>
        </row>
      </sheetData>
      <sheetData sheetId="1795">
        <row r="14">
          <cell r="C14">
            <v>140</v>
          </cell>
        </row>
      </sheetData>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ow r="14">
          <cell r="C14">
            <v>140</v>
          </cell>
        </row>
      </sheetData>
      <sheetData sheetId="1805">
        <row r="14">
          <cell r="C14">
            <v>140</v>
          </cell>
        </row>
      </sheetData>
      <sheetData sheetId="1806">
        <row r="14">
          <cell r="C14">
            <v>140</v>
          </cell>
        </row>
      </sheetData>
      <sheetData sheetId="1807">
        <row r="14">
          <cell r="C14">
            <v>140</v>
          </cell>
        </row>
      </sheetData>
      <sheetData sheetId="1808">
        <row r="14">
          <cell r="C14">
            <v>140</v>
          </cell>
        </row>
      </sheetData>
      <sheetData sheetId="1809">
        <row r="14">
          <cell r="C14">
            <v>140</v>
          </cell>
        </row>
      </sheetData>
      <sheetData sheetId="1810">
        <row r="14">
          <cell r="C14">
            <v>140</v>
          </cell>
        </row>
      </sheetData>
      <sheetData sheetId="1811">
        <row r="14">
          <cell r="C14">
            <v>140</v>
          </cell>
        </row>
      </sheetData>
      <sheetData sheetId="1812">
        <row r="14">
          <cell r="C14">
            <v>140</v>
          </cell>
        </row>
      </sheetData>
      <sheetData sheetId="1813">
        <row r="14">
          <cell r="C14">
            <v>140</v>
          </cell>
        </row>
      </sheetData>
      <sheetData sheetId="1814">
        <row r="14">
          <cell r="C14">
            <v>140</v>
          </cell>
        </row>
      </sheetData>
      <sheetData sheetId="1815">
        <row r="14">
          <cell r="C14">
            <v>140</v>
          </cell>
        </row>
      </sheetData>
      <sheetData sheetId="1816">
        <row r="14">
          <cell r="C14">
            <v>140</v>
          </cell>
        </row>
      </sheetData>
      <sheetData sheetId="1817">
        <row r="14">
          <cell r="C14">
            <v>140</v>
          </cell>
        </row>
      </sheetData>
      <sheetData sheetId="1818">
        <row r="14">
          <cell r="C14">
            <v>140</v>
          </cell>
        </row>
      </sheetData>
      <sheetData sheetId="1819">
        <row r="14">
          <cell r="C14">
            <v>140</v>
          </cell>
        </row>
      </sheetData>
      <sheetData sheetId="1820">
        <row r="14">
          <cell r="C14">
            <v>140</v>
          </cell>
        </row>
      </sheetData>
      <sheetData sheetId="1821">
        <row r="14">
          <cell r="C14">
            <v>140</v>
          </cell>
        </row>
      </sheetData>
      <sheetData sheetId="1822">
        <row r="14">
          <cell r="C14">
            <v>140</v>
          </cell>
        </row>
      </sheetData>
      <sheetData sheetId="1823">
        <row r="14">
          <cell r="C14">
            <v>140</v>
          </cell>
        </row>
      </sheetData>
      <sheetData sheetId="1824">
        <row r="14">
          <cell r="C14">
            <v>140</v>
          </cell>
        </row>
      </sheetData>
      <sheetData sheetId="1825">
        <row r="14">
          <cell r="C14">
            <v>140</v>
          </cell>
        </row>
      </sheetData>
      <sheetData sheetId="1826">
        <row r="14">
          <cell r="C14">
            <v>140</v>
          </cell>
        </row>
      </sheetData>
      <sheetData sheetId="1827">
        <row r="14">
          <cell r="C14">
            <v>140</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ow r="14">
          <cell r="C14">
            <v>140</v>
          </cell>
        </row>
      </sheetData>
      <sheetData sheetId="1841" refreshError="1"/>
      <sheetData sheetId="1842" refreshError="1"/>
      <sheetData sheetId="1843">
        <row r="14">
          <cell r="C14">
            <v>140</v>
          </cell>
        </row>
      </sheetData>
      <sheetData sheetId="1844">
        <row r="14">
          <cell r="C14">
            <v>140</v>
          </cell>
        </row>
      </sheetData>
      <sheetData sheetId="1845">
        <row r="14">
          <cell r="C14">
            <v>140</v>
          </cell>
        </row>
      </sheetData>
      <sheetData sheetId="1846">
        <row r="14">
          <cell r="C14">
            <v>140</v>
          </cell>
        </row>
      </sheetData>
      <sheetData sheetId="1847">
        <row r="14">
          <cell r="C14">
            <v>140</v>
          </cell>
        </row>
      </sheetData>
      <sheetData sheetId="1848">
        <row r="14">
          <cell r="C14">
            <v>140</v>
          </cell>
        </row>
      </sheetData>
      <sheetData sheetId="1849">
        <row r="14">
          <cell r="C14">
            <v>140</v>
          </cell>
        </row>
      </sheetData>
      <sheetData sheetId="1850">
        <row r="14">
          <cell r="C14">
            <v>140</v>
          </cell>
        </row>
      </sheetData>
      <sheetData sheetId="1851">
        <row r="14">
          <cell r="C14">
            <v>140</v>
          </cell>
        </row>
      </sheetData>
      <sheetData sheetId="1852">
        <row r="14">
          <cell r="C14">
            <v>140</v>
          </cell>
        </row>
      </sheetData>
      <sheetData sheetId="1853">
        <row r="14">
          <cell r="C14">
            <v>140</v>
          </cell>
        </row>
      </sheetData>
      <sheetData sheetId="1854">
        <row r="14">
          <cell r="C14">
            <v>140</v>
          </cell>
        </row>
      </sheetData>
      <sheetData sheetId="1855">
        <row r="14">
          <cell r="C14">
            <v>140</v>
          </cell>
        </row>
      </sheetData>
      <sheetData sheetId="1856">
        <row r="14">
          <cell r="C14">
            <v>140</v>
          </cell>
        </row>
      </sheetData>
      <sheetData sheetId="1857">
        <row r="14">
          <cell r="C14">
            <v>140</v>
          </cell>
        </row>
      </sheetData>
      <sheetData sheetId="1858">
        <row r="14">
          <cell r="C14">
            <v>140</v>
          </cell>
        </row>
      </sheetData>
      <sheetData sheetId="1859">
        <row r="14">
          <cell r="C14">
            <v>140</v>
          </cell>
        </row>
      </sheetData>
      <sheetData sheetId="1860">
        <row r="14">
          <cell r="C14">
            <v>140</v>
          </cell>
        </row>
      </sheetData>
      <sheetData sheetId="1861">
        <row r="14">
          <cell r="C14">
            <v>140</v>
          </cell>
        </row>
      </sheetData>
      <sheetData sheetId="1862">
        <row r="14">
          <cell r="C14">
            <v>140</v>
          </cell>
        </row>
      </sheetData>
      <sheetData sheetId="1863">
        <row r="14">
          <cell r="C14">
            <v>140</v>
          </cell>
        </row>
      </sheetData>
      <sheetData sheetId="1864">
        <row r="14">
          <cell r="C14">
            <v>140</v>
          </cell>
        </row>
      </sheetData>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ow r="14">
          <cell r="C14">
            <v>140</v>
          </cell>
        </row>
      </sheetData>
      <sheetData sheetId="1879">
        <row r="14">
          <cell r="C14">
            <v>140</v>
          </cell>
        </row>
      </sheetData>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ow r="14">
          <cell r="C14">
            <v>140</v>
          </cell>
        </row>
      </sheetData>
      <sheetData sheetId="1896" refreshError="1"/>
      <sheetData sheetId="1897">
        <row r="14">
          <cell r="C14">
            <v>140</v>
          </cell>
        </row>
      </sheetData>
      <sheetData sheetId="1898"/>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ow r="14">
          <cell r="C14">
            <v>140</v>
          </cell>
        </row>
      </sheetData>
      <sheetData sheetId="1954">
        <row r="14">
          <cell r="C14">
            <v>140</v>
          </cell>
        </row>
      </sheetData>
      <sheetData sheetId="1955">
        <row r="14">
          <cell r="C14">
            <v>140</v>
          </cell>
        </row>
      </sheetData>
      <sheetData sheetId="1956">
        <row r="14">
          <cell r="C14">
            <v>140</v>
          </cell>
        </row>
      </sheetData>
      <sheetData sheetId="1957">
        <row r="14">
          <cell r="C14">
            <v>140</v>
          </cell>
        </row>
      </sheetData>
      <sheetData sheetId="1958">
        <row r="14">
          <cell r="C14">
            <v>140</v>
          </cell>
        </row>
      </sheetData>
      <sheetData sheetId="1959">
        <row r="14">
          <cell r="C14">
            <v>140</v>
          </cell>
        </row>
      </sheetData>
      <sheetData sheetId="1960">
        <row r="14">
          <cell r="C14">
            <v>140</v>
          </cell>
        </row>
      </sheetData>
      <sheetData sheetId="1961">
        <row r="14">
          <cell r="C14">
            <v>140</v>
          </cell>
        </row>
      </sheetData>
      <sheetData sheetId="1962">
        <row r="14">
          <cell r="C14">
            <v>140</v>
          </cell>
        </row>
      </sheetData>
      <sheetData sheetId="1963">
        <row r="14">
          <cell r="C14">
            <v>140</v>
          </cell>
        </row>
      </sheetData>
      <sheetData sheetId="1964">
        <row r="14">
          <cell r="C14">
            <v>140</v>
          </cell>
        </row>
      </sheetData>
      <sheetData sheetId="1965">
        <row r="14">
          <cell r="C14">
            <v>140</v>
          </cell>
        </row>
      </sheetData>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row r="14">
          <cell r="C14">
            <v>140</v>
          </cell>
        </row>
      </sheetData>
      <sheetData sheetId="1979">
        <row r="14">
          <cell r="C14">
            <v>140</v>
          </cell>
        </row>
      </sheetData>
      <sheetData sheetId="1980">
        <row r="14">
          <cell r="C14">
            <v>140</v>
          </cell>
        </row>
      </sheetData>
      <sheetData sheetId="1981"/>
      <sheetData sheetId="1982">
        <row r="14">
          <cell r="C14">
            <v>140</v>
          </cell>
        </row>
      </sheetData>
      <sheetData sheetId="1983">
        <row r="14">
          <cell r="C14">
            <v>140</v>
          </cell>
        </row>
      </sheetData>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row r="14">
          <cell r="C14">
            <v>140</v>
          </cell>
        </row>
      </sheetData>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row r="14">
          <cell r="C14">
            <v>140</v>
          </cell>
        </row>
      </sheetData>
      <sheetData sheetId="2005">
        <row r="14">
          <cell r="C14">
            <v>140</v>
          </cell>
        </row>
      </sheetData>
      <sheetData sheetId="2006"/>
      <sheetData sheetId="2007">
        <row r="14">
          <cell r="C14">
            <v>140</v>
          </cell>
        </row>
      </sheetData>
      <sheetData sheetId="2008">
        <row r="14">
          <cell r="C14">
            <v>140</v>
          </cell>
        </row>
      </sheetData>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row r="14">
          <cell r="C14">
            <v>140</v>
          </cell>
        </row>
      </sheetData>
      <sheetData sheetId="2026">
        <row r="14">
          <cell r="C14">
            <v>140</v>
          </cell>
        </row>
      </sheetData>
      <sheetData sheetId="2027">
        <row r="14">
          <cell r="C14">
            <v>140</v>
          </cell>
        </row>
      </sheetData>
      <sheetData sheetId="2028">
        <row r="14">
          <cell r="C14">
            <v>140</v>
          </cell>
        </row>
      </sheetData>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row r="14">
          <cell r="C14">
            <v>140</v>
          </cell>
        </row>
      </sheetData>
      <sheetData sheetId="2043">
        <row r="14">
          <cell r="C14">
            <v>140</v>
          </cell>
        </row>
      </sheetData>
      <sheetData sheetId="2044">
        <row r="14">
          <cell r="C14">
            <v>140</v>
          </cell>
        </row>
      </sheetData>
      <sheetData sheetId="2045">
        <row r="14">
          <cell r="C14">
            <v>140</v>
          </cell>
        </row>
      </sheetData>
      <sheetData sheetId="2046">
        <row r="14">
          <cell r="C14">
            <v>140</v>
          </cell>
        </row>
      </sheetData>
      <sheetData sheetId="2047">
        <row r="14">
          <cell r="C14">
            <v>140</v>
          </cell>
        </row>
      </sheetData>
      <sheetData sheetId="2048">
        <row r="14">
          <cell r="C14">
            <v>140</v>
          </cell>
        </row>
      </sheetData>
      <sheetData sheetId="2049">
        <row r="14">
          <cell r="C14">
            <v>140</v>
          </cell>
        </row>
      </sheetData>
      <sheetData sheetId="2050">
        <row r="14">
          <cell r="C14">
            <v>140</v>
          </cell>
        </row>
      </sheetData>
      <sheetData sheetId="2051">
        <row r="14">
          <cell r="C14">
            <v>140</v>
          </cell>
        </row>
      </sheetData>
      <sheetData sheetId="2052">
        <row r="14">
          <cell r="C14">
            <v>140</v>
          </cell>
        </row>
      </sheetData>
      <sheetData sheetId="2053">
        <row r="14">
          <cell r="C14">
            <v>140</v>
          </cell>
        </row>
      </sheetData>
      <sheetData sheetId="2054">
        <row r="14">
          <cell r="C14">
            <v>140</v>
          </cell>
        </row>
      </sheetData>
      <sheetData sheetId="2055">
        <row r="14">
          <cell r="C14">
            <v>140</v>
          </cell>
        </row>
      </sheetData>
      <sheetData sheetId="2056">
        <row r="14">
          <cell r="C14">
            <v>140</v>
          </cell>
        </row>
      </sheetData>
      <sheetData sheetId="2057">
        <row r="14">
          <cell r="C14">
            <v>140</v>
          </cell>
        </row>
      </sheetData>
      <sheetData sheetId="2058">
        <row r="14">
          <cell r="C14">
            <v>140</v>
          </cell>
        </row>
      </sheetData>
      <sheetData sheetId="2059">
        <row r="14">
          <cell r="C14">
            <v>140</v>
          </cell>
        </row>
      </sheetData>
      <sheetData sheetId="2060">
        <row r="14">
          <cell r="C14">
            <v>140</v>
          </cell>
        </row>
      </sheetData>
      <sheetData sheetId="2061">
        <row r="14">
          <cell r="C14" t="str">
            <v>PCC M20</v>
          </cell>
        </row>
      </sheetData>
      <sheetData sheetId="2062">
        <row r="14">
          <cell r="C14" t="str">
            <v>PCC M20</v>
          </cell>
        </row>
      </sheetData>
      <sheetData sheetId="2063">
        <row r="14">
          <cell r="C14" t="str">
            <v>PCC M20</v>
          </cell>
        </row>
      </sheetData>
      <sheetData sheetId="2064">
        <row r="14">
          <cell r="C14" t="str">
            <v>PCC M20</v>
          </cell>
        </row>
      </sheetData>
      <sheetData sheetId="2065">
        <row r="14">
          <cell r="C14">
            <v>140</v>
          </cell>
        </row>
      </sheetData>
      <sheetData sheetId="2066">
        <row r="14">
          <cell r="C14">
            <v>140</v>
          </cell>
        </row>
      </sheetData>
      <sheetData sheetId="2067">
        <row r="14">
          <cell r="C14">
            <v>140</v>
          </cell>
        </row>
      </sheetData>
      <sheetData sheetId="2068">
        <row r="14">
          <cell r="C14">
            <v>140</v>
          </cell>
        </row>
      </sheetData>
      <sheetData sheetId="2069">
        <row r="14">
          <cell r="C14">
            <v>140</v>
          </cell>
        </row>
      </sheetData>
      <sheetData sheetId="2070">
        <row r="14">
          <cell r="C14">
            <v>140</v>
          </cell>
        </row>
      </sheetData>
      <sheetData sheetId="2071">
        <row r="14">
          <cell r="C14">
            <v>140</v>
          </cell>
        </row>
      </sheetData>
      <sheetData sheetId="2072">
        <row r="14">
          <cell r="C14">
            <v>140</v>
          </cell>
        </row>
      </sheetData>
      <sheetData sheetId="2073">
        <row r="14">
          <cell r="C14">
            <v>140</v>
          </cell>
        </row>
      </sheetData>
      <sheetData sheetId="2074">
        <row r="14">
          <cell r="C14">
            <v>140</v>
          </cell>
        </row>
      </sheetData>
      <sheetData sheetId="2075">
        <row r="14">
          <cell r="C14">
            <v>140</v>
          </cell>
        </row>
      </sheetData>
      <sheetData sheetId="2076">
        <row r="14">
          <cell r="C14">
            <v>140</v>
          </cell>
        </row>
      </sheetData>
      <sheetData sheetId="2077">
        <row r="14">
          <cell r="C14">
            <v>140</v>
          </cell>
        </row>
      </sheetData>
      <sheetData sheetId="2078">
        <row r="14">
          <cell r="C14">
            <v>140</v>
          </cell>
        </row>
      </sheetData>
      <sheetData sheetId="2079">
        <row r="14">
          <cell r="C14">
            <v>140</v>
          </cell>
        </row>
      </sheetData>
      <sheetData sheetId="2080">
        <row r="14">
          <cell r="C14">
            <v>140</v>
          </cell>
        </row>
      </sheetData>
      <sheetData sheetId="2081">
        <row r="14">
          <cell r="C14">
            <v>140</v>
          </cell>
        </row>
      </sheetData>
      <sheetData sheetId="2082">
        <row r="14">
          <cell r="C14">
            <v>140</v>
          </cell>
        </row>
      </sheetData>
      <sheetData sheetId="2083">
        <row r="14">
          <cell r="C14">
            <v>140</v>
          </cell>
        </row>
      </sheetData>
      <sheetData sheetId="2084">
        <row r="14">
          <cell r="C14">
            <v>140</v>
          </cell>
        </row>
      </sheetData>
      <sheetData sheetId="2085">
        <row r="14">
          <cell r="C14">
            <v>140</v>
          </cell>
        </row>
      </sheetData>
      <sheetData sheetId="2086"/>
      <sheetData sheetId="2087"/>
      <sheetData sheetId="2088"/>
      <sheetData sheetId="2089"/>
      <sheetData sheetId="2090"/>
      <sheetData sheetId="2091"/>
      <sheetData sheetId="2092"/>
      <sheetData sheetId="2093"/>
      <sheetData sheetId="2094"/>
      <sheetData sheetId="2095"/>
      <sheetData sheetId="2096">
        <row r="14">
          <cell r="C14">
            <v>140</v>
          </cell>
        </row>
      </sheetData>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row r="14">
          <cell r="C14">
            <v>140</v>
          </cell>
        </row>
      </sheetData>
      <sheetData sheetId="2108">
        <row r="14">
          <cell r="C14">
            <v>140</v>
          </cell>
        </row>
      </sheetData>
      <sheetData sheetId="2109"/>
      <sheetData sheetId="2110"/>
      <sheetData sheetId="2111"/>
      <sheetData sheetId="2112"/>
      <sheetData sheetId="2113"/>
      <sheetData sheetId="2114"/>
      <sheetData sheetId="2115"/>
      <sheetData sheetId="2116"/>
      <sheetData sheetId="2117"/>
      <sheetData sheetId="2118"/>
      <sheetData sheetId="2119"/>
      <sheetData sheetId="2120">
        <row r="14">
          <cell r="C14">
            <v>140</v>
          </cell>
        </row>
      </sheetData>
      <sheetData sheetId="2121">
        <row r="14">
          <cell r="C14">
            <v>140</v>
          </cell>
        </row>
      </sheetData>
      <sheetData sheetId="2122">
        <row r="14">
          <cell r="C14">
            <v>140</v>
          </cell>
        </row>
      </sheetData>
      <sheetData sheetId="2123">
        <row r="14">
          <cell r="C14">
            <v>140</v>
          </cell>
        </row>
      </sheetData>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row r="14">
          <cell r="C14">
            <v>140</v>
          </cell>
        </row>
      </sheetData>
      <sheetData sheetId="2175">
        <row r="14">
          <cell r="C14">
            <v>140</v>
          </cell>
        </row>
      </sheetData>
      <sheetData sheetId="2176">
        <row r="14">
          <cell r="C14">
            <v>140</v>
          </cell>
        </row>
      </sheetData>
      <sheetData sheetId="2177"/>
      <sheetData sheetId="2178"/>
      <sheetData sheetId="2179"/>
      <sheetData sheetId="2180"/>
      <sheetData sheetId="2181"/>
      <sheetData sheetId="2182"/>
      <sheetData sheetId="2183"/>
      <sheetData sheetId="2184"/>
      <sheetData sheetId="2185">
        <row r="14">
          <cell r="C14">
            <v>140</v>
          </cell>
        </row>
      </sheetData>
      <sheetData sheetId="2186">
        <row r="14">
          <cell r="C14">
            <v>140</v>
          </cell>
        </row>
      </sheetData>
      <sheetData sheetId="2187"/>
      <sheetData sheetId="2188">
        <row r="14">
          <cell r="C14">
            <v>140</v>
          </cell>
        </row>
      </sheetData>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sheetData sheetId="2210"/>
      <sheetData sheetId="2211">
        <row r="14">
          <cell r="C14">
            <v>140</v>
          </cell>
        </row>
      </sheetData>
      <sheetData sheetId="2212"/>
      <sheetData sheetId="2213"/>
      <sheetData sheetId="2214"/>
      <sheetData sheetId="2215">
        <row r="14">
          <cell r="C14">
            <v>140</v>
          </cell>
        </row>
      </sheetData>
      <sheetData sheetId="2216">
        <row r="14">
          <cell r="C14">
            <v>150051</v>
          </cell>
        </row>
      </sheetData>
      <sheetData sheetId="2217">
        <row r="14">
          <cell r="C14">
            <v>140</v>
          </cell>
        </row>
      </sheetData>
      <sheetData sheetId="2218">
        <row r="14">
          <cell r="C14">
            <v>150051</v>
          </cell>
        </row>
      </sheetData>
      <sheetData sheetId="2219"/>
      <sheetData sheetId="2220">
        <row r="14">
          <cell r="C14">
            <v>140</v>
          </cell>
        </row>
      </sheetData>
      <sheetData sheetId="2221"/>
      <sheetData sheetId="2222" refreshError="1"/>
      <sheetData sheetId="2223" refreshError="1"/>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row r="14">
          <cell r="C14">
            <v>140</v>
          </cell>
        </row>
      </sheetData>
      <sheetData sheetId="2229">
        <row r="14">
          <cell r="C14">
            <v>150051</v>
          </cell>
        </row>
      </sheetData>
      <sheetData sheetId="2230">
        <row r="14">
          <cell r="C14">
            <v>140</v>
          </cell>
        </row>
      </sheetData>
      <sheetData sheetId="2231">
        <row r="14">
          <cell r="C14" t="str">
            <v>Front end-loader 1 cum bucket capacity @ 25 cum/hour</v>
          </cell>
        </row>
      </sheetData>
      <sheetData sheetId="2232">
        <row r="14">
          <cell r="C14">
            <v>150051</v>
          </cell>
        </row>
      </sheetData>
      <sheetData sheetId="2233">
        <row r="14">
          <cell r="C14">
            <v>140</v>
          </cell>
        </row>
      </sheetData>
      <sheetData sheetId="2234">
        <row r="14">
          <cell r="C14">
            <v>140</v>
          </cell>
        </row>
      </sheetData>
      <sheetData sheetId="2235">
        <row r="14">
          <cell r="C14">
            <v>140</v>
          </cell>
        </row>
      </sheetData>
      <sheetData sheetId="2236">
        <row r="14">
          <cell r="C14">
            <v>140</v>
          </cell>
        </row>
      </sheetData>
      <sheetData sheetId="2237">
        <row r="14">
          <cell r="C14">
            <v>140</v>
          </cell>
        </row>
      </sheetData>
      <sheetData sheetId="2238">
        <row r="14">
          <cell r="C14">
            <v>140</v>
          </cell>
        </row>
      </sheetData>
      <sheetData sheetId="2239">
        <row r="14">
          <cell r="C14">
            <v>150051</v>
          </cell>
        </row>
      </sheetData>
      <sheetData sheetId="2240">
        <row r="14">
          <cell r="C14">
            <v>140</v>
          </cell>
        </row>
      </sheetData>
      <sheetData sheetId="2241">
        <row r="14">
          <cell r="C14">
            <v>140</v>
          </cell>
        </row>
      </sheetData>
      <sheetData sheetId="2242">
        <row r="14">
          <cell r="C14">
            <v>140</v>
          </cell>
        </row>
      </sheetData>
      <sheetData sheetId="2243">
        <row r="14">
          <cell r="C14">
            <v>140</v>
          </cell>
        </row>
      </sheetData>
      <sheetData sheetId="2244">
        <row r="14">
          <cell r="C14">
            <v>140</v>
          </cell>
        </row>
      </sheetData>
      <sheetData sheetId="2245">
        <row r="14">
          <cell r="C14">
            <v>140</v>
          </cell>
        </row>
      </sheetData>
      <sheetData sheetId="2246">
        <row r="14">
          <cell r="C14">
            <v>140</v>
          </cell>
        </row>
      </sheetData>
      <sheetData sheetId="2247">
        <row r="14">
          <cell r="C14">
            <v>140</v>
          </cell>
        </row>
      </sheetData>
      <sheetData sheetId="2248">
        <row r="14">
          <cell r="C14">
            <v>140</v>
          </cell>
        </row>
      </sheetData>
      <sheetData sheetId="2249">
        <row r="14">
          <cell r="C14">
            <v>140</v>
          </cell>
        </row>
      </sheetData>
      <sheetData sheetId="2250">
        <row r="14">
          <cell r="C14">
            <v>140</v>
          </cell>
        </row>
      </sheetData>
      <sheetData sheetId="2251"/>
      <sheetData sheetId="2252"/>
      <sheetData sheetId="2253">
        <row r="14">
          <cell r="C14">
            <v>140</v>
          </cell>
        </row>
      </sheetData>
      <sheetData sheetId="2254"/>
      <sheetData sheetId="2255"/>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ow r="14">
          <cell r="C14">
            <v>140</v>
          </cell>
        </row>
      </sheetData>
      <sheetData sheetId="2338">
        <row r="14">
          <cell r="C14">
            <v>140</v>
          </cell>
        </row>
      </sheetData>
      <sheetData sheetId="2339">
        <row r="14">
          <cell r="C14">
            <v>140</v>
          </cell>
        </row>
      </sheetData>
      <sheetData sheetId="2340">
        <row r="14">
          <cell r="C14">
            <v>140</v>
          </cell>
        </row>
      </sheetData>
      <sheetData sheetId="2341">
        <row r="14">
          <cell r="C14">
            <v>140</v>
          </cell>
        </row>
      </sheetData>
      <sheetData sheetId="2342">
        <row r="14">
          <cell r="C14">
            <v>140</v>
          </cell>
        </row>
      </sheetData>
      <sheetData sheetId="2343">
        <row r="14">
          <cell r="C14">
            <v>140</v>
          </cell>
        </row>
      </sheetData>
      <sheetData sheetId="2344">
        <row r="14">
          <cell r="C14">
            <v>140</v>
          </cell>
        </row>
      </sheetData>
      <sheetData sheetId="2345">
        <row r="14">
          <cell r="C14">
            <v>140</v>
          </cell>
        </row>
      </sheetData>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ow r="14">
          <cell r="C14">
            <v>140</v>
          </cell>
        </row>
      </sheetData>
      <sheetData sheetId="2373">
        <row r="14">
          <cell r="C14">
            <v>140</v>
          </cell>
        </row>
      </sheetData>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row r="14">
          <cell r="C14">
            <v>140</v>
          </cell>
        </row>
      </sheetData>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row r="14">
          <cell r="C14">
            <v>140</v>
          </cell>
        </row>
      </sheetData>
      <sheetData sheetId="2512"/>
      <sheetData sheetId="2513"/>
      <sheetData sheetId="2514"/>
      <sheetData sheetId="2515"/>
      <sheetData sheetId="2516">
        <row r="14">
          <cell r="C14">
            <v>140</v>
          </cell>
        </row>
      </sheetData>
      <sheetData sheetId="2517">
        <row r="14">
          <cell r="C14">
            <v>140</v>
          </cell>
        </row>
      </sheetData>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row r="14">
          <cell r="C14">
            <v>140</v>
          </cell>
        </row>
      </sheetData>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ow r="14">
          <cell r="C14">
            <v>140</v>
          </cell>
        </row>
      </sheetData>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row r="14">
          <cell r="C14">
            <v>140</v>
          </cell>
        </row>
      </sheetData>
      <sheetData sheetId="2639">
        <row r="14">
          <cell r="C14">
            <v>140</v>
          </cell>
        </row>
      </sheetData>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row r="14">
          <cell r="C14">
            <v>140</v>
          </cell>
        </row>
      </sheetData>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sheetData sheetId="2823"/>
      <sheetData sheetId="28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s>
    <sheetDataSet>
      <sheetData sheetId="0" refreshError="1"/>
      <sheetData sheetId="1" refreshError="1"/>
      <sheetData sheetId="2"/>
      <sheetData sheetId="3"/>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TOR"/>
      <sheetName val="Evaluate"/>
      <sheetName val="GRAIN SIZE "/>
      <sheetName val="Sp.Gr."/>
      <sheetName val="LLPL"/>
      <sheetName val="C.B.R"/>
      <sheetName val="Sheet6"/>
      <sheetName val="Sheet8"/>
      <sheetName val="Sheet9"/>
      <sheetName val="sp.CBR"/>
      <sheetName val="Sheet14"/>
      <sheetName val="Sheet15"/>
      <sheetName val="Sheet16"/>
      <sheetName val="Module2"/>
      <sheetName val="SOR"/>
      <sheetName val="SPT vs PHI"/>
      <sheetName val="02"/>
      <sheetName val="03"/>
      <sheetName val="04"/>
      <sheetName val="05"/>
      <sheetName val="지급자재"/>
      <sheetName val="ANNEXURE-A"/>
      <sheetName val="GRAIN_SIZE_"/>
      <sheetName val="Sp_Gr_"/>
      <sheetName val="C_B_R"/>
      <sheetName val="sp_CBR"/>
      <sheetName val="LL ABUT"/>
      <sheetName val="01"/>
      <sheetName val="DATA"/>
      <sheetName val="Anl"/>
      <sheetName val="07"/>
      <sheetName val="Material "/>
      <sheetName val="basdat"/>
      <sheetName val="Rate Analysis"/>
      <sheetName val="Materials Cost(PCC)"/>
      <sheetName val="hyperstatic-3"/>
      <sheetName val="Steel-Circular"/>
      <sheetName val="water prop."/>
      <sheetName val="4 Annex 1 Basic rate"/>
      <sheetName val="BHANDUP"/>
      <sheetName val="well"/>
      <sheetName val="Labour &amp; Plant"/>
      <sheetName val="INPUT"/>
      <sheetName val="BP"/>
      <sheetName val="Material"/>
      <sheetName val="Intro"/>
      <sheetName val="A.O.R."/>
      <sheetName val="maing1"/>
      <sheetName val="Qty SR"/>
      <sheetName val="Rate"/>
      <sheetName val="loadcal"/>
      <sheetName val="Stability"/>
      <sheetName val="Doq"/>
      <sheetName val="1"/>
      <sheetName val="4"/>
      <sheetName val="2"/>
      <sheetName val="Sheet4"/>
      <sheetName val="Materials "/>
      <sheetName val="Labour"/>
      <sheetName val="MAchinery(R1)"/>
      <sheetName val="Machinery"/>
      <sheetName val="FitOutConfCentre"/>
      <sheetName val="70R"/>
      <sheetName val="Basicrates"/>
      <sheetName val="A"/>
      <sheetName val="Materials Cost"/>
      <sheetName val="Closing"/>
      <sheetName val="Risk Te. Co."/>
      <sheetName val="Informa."/>
      <sheetName val="PACK (B)"/>
      <sheetName val="assmpns"/>
      <sheetName val="hyperstatic"/>
      <sheetName val="GRAIN_SIZE_1"/>
      <sheetName val="Sp_Gr_1"/>
      <sheetName val="C_B_R1"/>
      <sheetName val="sp_CBR1"/>
      <sheetName val="Material_"/>
      <sheetName val="Rate_Analysis"/>
      <sheetName val="Materials_Cost(PCC)"/>
      <sheetName val="water_prop_"/>
      <sheetName val="4_Annex_1_Basic_rate"/>
      <sheetName val="Labour_&amp;_Plant"/>
      <sheetName val="A_O_R_"/>
      <sheetName val="Qty_SR"/>
      <sheetName val="Materials_"/>
      <sheetName val="Materials_Cost"/>
      <sheetName val="Risk_Te__Co_"/>
      <sheetName val="Informa_"/>
      <sheetName val="PACK_(B)"/>
      <sheetName val="BLK3"/>
      <sheetName val="E &amp; R"/>
      <sheetName val="INPUT SHEET"/>
      <sheetName val="radar"/>
      <sheetName val="UG"/>
      <sheetName val="Bill No 6A- Measurement"/>
      <sheetName val="LL and PL"/>
      <sheetName val="#REF"/>
      <sheetName val="Sheet1"/>
      <sheetName val="AOC"/>
      <sheetName val="Rates Basic"/>
      <sheetName val="Fee Rate Summary"/>
      <sheetName val="Section_by_layers_old"/>
      <sheetName val="P-Ins &amp; Bonds"/>
      <sheetName val="Summary"/>
      <sheetName val="BLK2"/>
      <sheetName val="RES-PLANNING"/>
      <sheetName val="13-septic"/>
      <sheetName val="7-ug"/>
      <sheetName val="2-utility"/>
      <sheetName val="11-hsd"/>
      <sheetName val="18-misc"/>
      <sheetName val="5-pipe"/>
      <sheetName val="SIEVE ANALYSIS_Sand"/>
      <sheetName val="Analysis-NH-Roads"/>
      <sheetName val="FORM-W3"/>
      <sheetName val="Inventory"/>
      <sheetName val="Final Basic rate"/>
      <sheetName val="Ave.wtd.rates"/>
      <sheetName val=" AnalysisPCC"/>
      <sheetName val="SECPROP"/>
      <sheetName val="CABLENOS."/>
      <sheetName val="BOQ"/>
      <sheetName val="Main"/>
      <sheetName val="Staff Acco."/>
      <sheetName val="basic-final"/>
      <sheetName val="Culverts"/>
      <sheetName val="Machinery-final"/>
      <sheetName val="Bituminous"/>
      <sheetName val="Earthwork"/>
      <sheetName val="Site clearance"/>
      <sheetName val="Subase"/>
      <sheetName val="NH 7"/>
      <sheetName val="WORDS"/>
      <sheetName val="FT-05-02IsoBOM"/>
      <sheetName val="월별"/>
      <sheetName val="17"/>
      <sheetName val="Anal"/>
      <sheetName val="Abstract of cost"/>
      <sheetName val="basic"/>
      <sheetName val="Labour rates"/>
      <sheetName val="Hume Pipe"/>
      <sheetName val="Maintenance"/>
      <sheetName val="#REF!"/>
      <sheetName val="Customize Your Statement"/>
      <sheetName val="COLUMN"/>
      <sheetName val="meas"/>
      <sheetName val="Bill_No_6A-_Measurement"/>
      <sheetName val="Staff_Acco_"/>
      <sheetName val="Site_clearance"/>
      <sheetName val="SPT_vs_PHI"/>
      <sheetName val="E_&amp;_R"/>
      <sheetName val="INPUT_SHEET"/>
      <sheetName val="aoc-1"/>
      <sheetName val="aoc-10"/>
      <sheetName val="aoc-11"/>
      <sheetName val="aoc-2"/>
      <sheetName val="aoc-3"/>
      <sheetName val="aoc-4"/>
      <sheetName val="aoc-7"/>
      <sheetName val="aoc-8"/>
      <sheetName val="aoc-9"/>
    </sheetNames>
    <sheetDataSet>
      <sheetData sheetId="0" refreshError="1">
        <row r="2">
          <cell r="B2">
            <v>25.17</v>
          </cell>
        </row>
        <row r="3">
          <cell r="B3">
            <v>27.62</v>
          </cell>
        </row>
        <row r="4">
          <cell r="B4">
            <v>25.69</v>
          </cell>
        </row>
        <row r="5">
          <cell r="B5">
            <v>26.8</v>
          </cell>
        </row>
        <row r="6">
          <cell r="B6">
            <v>27.27</v>
          </cell>
        </row>
        <row r="7">
          <cell r="B7">
            <v>28.89</v>
          </cell>
        </row>
        <row r="8">
          <cell r="B8">
            <v>27.49</v>
          </cell>
        </row>
        <row r="9">
          <cell r="B9">
            <v>27.81</v>
          </cell>
        </row>
        <row r="10">
          <cell r="B10">
            <v>26.91</v>
          </cell>
        </row>
        <row r="11">
          <cell r="B11">
            <v>23.69</v>
          </cell>
        </row>
        <row r="12">
          <cell r="B12">
            <v>27.43</v>
          </cell>
        </row>
        <row r="14">
          <cell r="B14">
            <v>31.3</v>
          </cell>
        </row>
        <row r="15">
          <cell r="B15">
            <v>29.14</v>
          </cell>
        </row>
        <row r="16">
          <cell r="B16">
            <v>27.79</v>
          </cell>
        </row>
        <row r="18">
          <cell r="B18">
            <v>26.94</v>
          </cell>
        </row>
        <row r="19">
          <cell r="B19">
            <v>29.62</v>
          </cell>
        </row>
        <row r="20">
          <cell r="B20">
            <v>26.15</v>
          </cell>
        </row>
        <row r="21">
          <cell r="B21">
            <v>28.11</v>
          </cell>
        </row>
        <row r="22">
          <cell r="B22">
            <v>28.18</v>
          </cell>
        </row>
        <row r="23">
          <cell r="B23">
            <v>30.87</v>
          </cell>
        </row>
        <row r="24">
          <cell r="B24">
            <v>27.51</v>
          </cell>
        </row>
        <row r="25">
          <cell r="B25">
            <v>25.35</v>
          </cell>
        </row>
        <row r="26">
          <cell r="B26">
            <v>25.92</v>
          </cell>
        </row>
        <row r="27">
          <cell r="B27">
            <v>25.78</v>
          </cell>
        </row>
        <row r="28">
          <cell r="B28">
            <v>27.5</v>
          </cell>
        </row>
        <row r="29">
          <cell r="B29">
            <v>27.75</v>
          </cell>
        </row>
        <row r="31">
          <cell r="B31">
            <v>26.74</v>
          </cell>
        </row>
        <row r="33">
          <cell r="B33">
            <v>26.7</v>
          </cell>
        </row>
        <row r="34">
          <cell r="B34">
            <v>24.39</v>
          </cell>
        </row>
        <row r="35">
          <cell r="B35">
            <v>29.72</v>
          </cell>
        </row>
        <row r="37">
          <cell r="B37">
            <v>29.82</v>
          </cell>
        </row>
        <row r="38">
          <cell r="B38">
            <v>26.31</v>
          </cell>
        </row>
        <row r="39">
          <cell r="B39">
            <v>25.4</v>
          </cell>
        </row>
        <row r="40">
          <cell r="B40">
            <v>28.13</v>
          </cell>
        </row>
        <row r="41">
          <cell r="B41">
            <v>29.66</v>
          </cell>
        </row>
        <row r="43">
          <cell r="B43">
            <v>29.55</v>
          </cell>
        </row>
        <row r="44">
          <cell r="B44">
            <v>29.24</v>
          </cell>
        </row>
        <row r="46">
          <cell r="B46">
            <v>25.51</v>
          </cell>
        </row>
        <row r="47">
          <cell r="B47">
            <v>26.63</v>
          </cell>
        </row>
        <row r="49">
          <cell r="B49">
            <v>31.04</v>
          </cell>
        </row>
        <row r="50">
          <cell r="B50">
            <v>29.08</v>
          </cell>
        </row>
        <row r="51">
          <cell r="B51">
            <v>25.32</v>
          </cell>
        </row>
        <row r="52">
          <cell r="B52">
            <v>28.61</v>
          </cell>
        </row>
        <row r="53">
          <cell r="B53">
            <v>27.22</v>
          </cell>
        </row>
        <row r="54">
          <cell r="B54">
            <v>25.96</v>
          </cell>
        </row>
        <row r="55">
          <cell r="B55">
            <v>28.17</v>
          </cell>
        </row>
        <row r="56">
          <cell r="B56">
            <v>28.38</v>
          </cell>
        </row>
      </sheetData>
      <sheetData sheetId="1" refreshError="1"/>
      <sheetData sheetId="2"/>
      <sheetData sheetId="3"/>
      <sheetData sheetId="4">
        <row r="2">
          <cell r="B2">
            <v>25.17</v>
          </cell>
        </row>
      </sheetData>
      <sheetData sheetId="5"/>
      <sheetData sheetId="6"/>
      <sheetData sheetId="7"/>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Wt."/>
      <sheetName val="F.D.D."/>
      <sheetName val="Sheet4"/>
      <sheetName val="GS-2"/>
      <sheetName val="Grain Size-1"/>
      <sheetName val="Grain Size-2"/>
      <sheetName val="Grainsize-sand"/>
      <sheetName val="AIV"/>
      <sheetName val="GS-Agg"/>
      <sheetName val="LL&amp;PL"/>
      <sheetName val="C.B.R"/>
      <sheetName val="AASTHO-Classi."/>
      <sheetName val="Proctor"/>
      <sheetName val="FI&amp;EI"/>
      <sheetName val="Sp.Gr."/>
      <sheetName val="mc"/>
      <sheetName val="GS GRAPH"/>
      <sheetName val="CBR GRAPH"/>
      <sheetName val="PR GRAPH"/>
      <sheetName val="Sheet3"/>
      <sheetName val="Sheet2"/>
      <sheetName val="cont.wt.format"/>
      <sheetName val="gs-gsb"/>
      <sheetName val="GS-GSB FN"/>
      <sheetName val="wt calculation"/>
      <sheetName val="PERMEABILITY"/>
      <sheetName val="Module2"/>
    </sheetNames>
    <sheetDataSet>
      <sheetData sheetId="0">
        <row r="104">
          <cell r="B104">
            <v>12.86</v>
          </cell>
        </row>
        <row r="179">
          <cell r="B179">
            <v>27.57</v>
          </cell>
        </row>
        <row r="180">
          <cell r="B180">
            <v>34.35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Cont.W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SAP架設-2005.12.31"/>
      <sheetName val="일위대가"/>
      <sheetName val="Evaluate"/>
      <sheetName val="WTP"/>
      <sheetName val="structurewise"/>
      <sheetName val="balance Work"/>
      <sheetName val="final abstract"/>
      <sheetName val="LOCAL RATES"/>
      <sheetName val="SAP架設-2005_12_31"/>
      <sheetName val="Final Basic rate"/>
      <sheetName val="Labour"/>
      <sheetName val="BOQ"/>
      <sheetName val="S-Curve (2)"/>
      <sheetName val="월별"/>
      <sheetName val="Steel-Circular"/>
      <sheetName val="Materials Cost"/>
      <sheetName val="REL"/>
      <sheetName val="C &amp; G RHS"/>
      <sheetName val="Materials Cost(PCC)"/>
      <sheetName val="공사비집계"/>
      <sheetName val="Material "/>
      <sheetName val="A"/>
      <sheetName val="SOR"/>
      <sheetName val="21-Rate Analysis-1"/>
      <sheetName val="Analysis"/>
      <sheetName val="Process"/>
      <sheetName val="data"/>
      <sheetName val="ICICI"/>
      <sheetName val="HDFC"/>
      <sheetName val="Back"/>
      <sheetName val="GC-15"/>
      <sheetName val="balance_Work"/>
      <sheetName val="Basicrates"/>
      <sheetName val="90101"/>
      <sheetName val="SAP架設-2005_12_311"/>
      <sheetName val="C_&amp;_G_RHS"/>
      <sheetName val="Materials_Cost(PCC)"/>
      <sheetName val="LOCAL_RATES"/>
      <sheetName val="S-Curve_(2)"/>
      <sheetName val="final_abstract"/>
      <sheetName val="Material_"/>
      <sheetName val="Coalmine"/>
      <sheetName val="Chiet tinh dz35"/>
      <sheetName val=""/>
      <sheetName val="Man"/>
      <sheetName val="pile Fabrication"/>
      <sheetName val="Closing"/>
      <sheetName val="Risk Te. Co."/>
      <sheetName val="Informa."/>
      <sheetName val="Original"/>
      <sheetName val="Bank Guarantee"/>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JUN'03"/>
      <sheetName val="S25EQPoutrep"/>
      <sheetName val="S12EQPhrss"/>
      <sheetName val="S11EQPnorm"/>
      <sheetName val="S14spares"/>
      <sheetName val="S13cons"/>
      <sheetName val="HSD LUB "/>
      <sheetName val="JULY'03"/>
      <sheetName val="Graph"/>
      <sheetName val="Database"/>
      <sheetName val="schedule nos"/>
      <sheetName val="Rate Analysis"/>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Mix Design"/>
      <sheetName val="doq-1 DOQ Culvert"/>
      <sheetName val="FitOutConfCentre"/>
      <sheetName val="section"/>
      <sheetName val="UNP-NCW "/>
      <sheetName val="MAIN"/>
      <sheetName val="9.Major Bridge"/>
      <sheetName val="8. ROB"/>
      <sheetName val="10.Minor Structure"/>
      <sheetName val="7. FLYOVER"/>
      <sheetName val="ABSTRACT"/>
      <sheetName val="2. Earthwork"/>
      <sheetName val="Debit_RMC"/>
      <sheetName val="FORM-W3"/>
      <sheetName val="PLAN_FEB97"/>
      <sheetName val="02.10.06"/>
      <sheetName val="Risk_Te__Co_"/>
      <sheetName val="Informa_"/>
      <sheetName val="Anggaran"/>
      <sheetName val="P-Ins &amp; Bonds"/>
      <sheetName val="cul-invSUBMITTED"/>
      <sheetName val="DETAILED  BOQ"/>
      <sheetName val="foundation(V)"/>
      <sheetName val="0"/>
      <sheetName val="CUM-Mar07"/>
      <sheetName val="CRM"/>
      <sheetName val="A3"/>
      <sheetName val="BUD 07-08"/>
      <sheetName val="HIDE"/>
      <sheetName val="XL"/>
      <sheetName val="SCHEDULE"/>
      <sheetName val="Materials "/>
      <sheetName val="MAchinery(R1)"/>
      <sheetName val="01"/>
      <sheetName val="02"/>
      <sheetName val="03"/>
      <sheetName val="04"/>
      <sheetName val="01.11.2004"/>
      <sheetName val="MAINBS1"/>
      <sheetName val="Machinery"/>
      <sheetName val="Material"/>
      <sheetName val="Supply_RMC"/>
      <sheetName val="eb"/>
      <sheetName val="ult"/>
      <sheetName val="fp"/>
      <sheetName val="USB 1"/>
      <sheetName val="220Kv (2)"/>
      <sheetName val="PlazaElec"/>
      <sheetName val="Improvements"/>
      <sheetName val="Input Data"/>
      <sheetName val="Input Data R"/>
      <sheetName val="Input Data F"/>
      <sheetName val="horizontal"/>
      <sheetName val="A.O.R."/>
      <sheetName val="ENCL9"/>
      <sheetName val="Ave.wtd.rates"/>
      <sheetName val="Data Validation"/>
      <sheetName val="C5TRAFFIC"/>
      <sheetName val="C8"/>
      <sheetName val="Assum"/>
      <sheetName val="upa"/>
      <sheetName val="MN T.B."/>
      <sheetName val="Progressin Next mon-AP-17"/>
      <sheetName val="SPT vs PHI"/>
      <sheetName val="F4-F7"/>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GWC"/>
      <sheetName val="NWC"/>
      <sheetName val="BOQ Distribution"/>
      <sheetName val="Fee Rate Summary"/>
      <sheetName val="Intro"/>
      <sheetName val="Non debit-RMC"/>
      <sheetName val="Labour &amp; Plant"/>
      <sheetName val="RATE COMPILATION"/>
      <sheetName val="Cost of O &amp; O"/>
      <sheetName val="Debit_Pump"/>
      <sheetName val="Details_Transit"/>
      <sheetName val="S1BOQ"/>
      <sheetName val="RIP1"/>
      <sheetName val="CIT(1)"/>
      <sheetName val="List"/>
      <sheetName val="PMS"/>
      <sheetName val="Jobwise"/>
      <sheetName val="Data 1"/>
      <sheetName val="FT-05-02IsoBOM"/>
      <sheetName val="집계표(OPTION)"/>
      <sheetName val="SS MH"/>
      <sheetName val="det_est"/>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Code"/>
      <sheetName val="Analysis-NH-Roads"/>
      <sheetName val="Analysis-NH-Culverts"/>
      <sheetName val=" AnalysisPCC"/>
      <sheetName val="Analysis-Drains &amp; Misc"/>
      <sheetName val="Lead Statement (PCC)"/>
      <sheetName val="Analysis-NH-Traf &amp; Trans"/>
      <sheetName val="05"/>
      <sheetName val="PRELIM5"/>
      <sheetName val="CPIPE"/>
      <sheetName val="Plant &amp;  Machinery"/>
      <sheetName val="Anal"/>
      <sheetName val="BLK2"/>
      <sheetName val="BLK3"/>
      <sheetName val="E &amp; R"/>
      <sheetName val="radar"/>
      <sheetName val="UG"/>
      <sheetName val="footing"/>
      <sheetName val="r"/>
      <sheetName val="Qty SR"/>
      <sheetName val="bASICDATA"/>
      <sheetName val="basdat"/>
      <sheetName val="發包單價差-車站組鋼筋"/>
      <sheetName val="Measurment"/>
      <sheetName val="INPUT SHEET"/>
      <sheetName val="RES-PLANNING"/>
      <sheetName val="Macro1"/>
      <sheetName val="FORM-16"/>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7"/>
      <sheetName val="Voucher"/>
      <sheetName val="Assmpns"/>
      <sheetName val="Diesel Analysis"/>
      <sheetName val="Elect."/>
      <sheetName val="Rate_Analysis"/>
      <sheetName val="mlead"/>
      <sheetName val="abs road"/>
      <sheetName val="Abs_CD_2"/>
      <sheetName val="RMR"/>
      <sheetName val="coverpage"/>
      <sheetName val="road est"/>
      <sheetName val="Road data"/>
      <sheetName val="ECV"/>
      <sheetName val="SC revtrgt"/>
      <sheetName val="calcul"/>
      <sheetName val="NLD - Assum"/>
      <sheetName val="11-hsd"/>
      <sheetName val="13-septic"/>
      <sheetName val="7-ug"/>
      <sheetName val="2-utility"/>
      <sheetName val="18-misc"/>
      <sheetName val="5-pipe"/>
      <sheetName val="RA Civil"/>
      <sheetName val="footing for SP"/>
      <sheetName val="STRS"/>
      <sheetName val="Dropdown"/>
      <sheetName val="Index"/>
      <sheetName val=" "/>
      <sheetName val="leads"/>
      <sheetName val="doq 1"/>
      <sheetName val="doq 9"/>
      <sheetName val="12. Ins &amp; Bonds"/>
      <sheetName val="RA-markate"/>
      <sheetName val="TS-TC"/>
      <sheetName val="ESOP ECAL TABLES"/>
      <sheetName val="Inputs"/>
      <sheetName val="precast RC element"/>
      <sheetName val="Timesheet"/>
      <sheetName val="ar"/>
      <sheetName val="Core Data"/>
      <sheetName val="Set"/>
      <sheetName val="purpose&amp;input"/>
      <sheetName val="GLEVEL RHS"/>
      <sheetName val="산근"/>
      <sheetName val="대비표"/>
      <sheetName val="General Analysis"/>
      <sheetName val="SCURVE"/>
      <sheetName val="TBEAM"/>
      <sheetName val="SCH 10"/>
      <sheetName val="SUPPORT1"/>
      <sheetName val="MM2"/>
      <sheetName val="ST-O"/>
      <sheetName val="CG -St"/>
      <sheetName val="Doha Farm"/>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DATA-DEP.(13-17)"/>
      <sheetName val="DATA-KBPL(17-25)"/>
      <sheetName val="DATA-GCC(25-34.7)"/>
      <sheetName val="St.-Con(0-17)"/>
      <sheetName val="St.-Con.(17-34)"/>
      <sheetName val="Charge"/>
      <sheetName val="Structure du projet"/>
      <sheetName val="except wiring"/>
      <sheetName val="Appendix A"/>
      <sheetName val="JCR TOP"/>
      <sheetName val="balance_Work3"/>
      <sheetName val="SAP架設-2005_12_314"/>
      <sheetName val="Material_3"/>
      <sheetName val="Section_by_layers_old"/>
      <sheetName val="doq"/>
      <sheetName val="ANNEXURE-A"/>
      <sheetName val="starter"/>
      <sheetName val="Load Calculation"/>
      <sheetName val="Highway-I"/>
      <sheetName val="Structure-I"/>
      <sheetName val="QC-I"/>
      <sheetName val="Survey-I"/>
      <sheetName val="Sub con List"/>
      <sheetName val="KM wise Quantity"/>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EqpPerfJun08"/>
      <sheetName val="LTG-STG"/>
      <sheetName val="LL ABUT"/>
      <sheetName val="ADMIN SHEET"/>
      <sheetName val="10-Crop Age"/>
      <sheetName val="factor "/>
      <sheetName val="#REF!"/>
      <sheetName val="Names&amp;Cases"/>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POCOS_제출및납품일정"/>
      <sheetName val="Pile_cap"/>
      <sheetName val="PIPING_LINE_LIST"/>
      <sheetName val="Plant_&amp;__Machinery"/>
      <sheetName val="CrRajWMM"/>
      <sheetName val="Sheet4"/>
      <sheetName val="Debit_Transit"/>
      <sheetName val="master"/>
      <sheetName val="RMC_Debit_Panjar_MB"/>
      <sheetName val="RMC_Debit"/>
      <sheetName val="2.2"/>
      <sheetName val="Details_RMC"/>
      <sheetName val="BATCHING PLANT PRO"/>
      <sheetName val="B2.MB_Deck"/>
      <sheetName val="well"/>
      <sheetName val="Abt Foundation "/>
      <sheetName val="pier Foundation"/>
      <sheetName val="doq-10"/>
      <sheetName val="STAFFSCHED "/>
      <sheetName val="Register"/>
      <sheetName val="갑지"/>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ANN -V"/>
      <sheetName val="STR"/>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Cal(6.3.2) GSB-T"/>
      <sheetName val="Cal(6.3.1) GSB-1(Jn.) DDA"/>
      <sheetName val="Cal(6.2.2) (b)EMB-T"/>
      <sheetName val="Cal(6.3.3) WMM-T"/>
      <sheetName val="Cal(6.2.4) SG-T"/>
      <sheetName val="ORDER BOOKING"/>
      <sheetName val="BUD-8306"/>
      <sheetName val="Sheet1 (2)"/>
      <sheetName val="Roadlist"/>
      <sheetName val="Field Values"/>
      <sheetName val="Desgn(zone I)"/>
      <sheetName val="Comparables"/>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MASTER_RATE ANALYSIS"/>
      <sheetName val="Cashflows"/>
      <sheetName val="yENİCE"/>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Sub_con_List"/>
      <sheetName val="KM_wise_Quantity"/>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Entry"/>
      <sheetName val="Config"/>
      <sheetName val="1St certified RA bill"/>
      <sheetName val="Tower Schedule"/>
      <sheetName val="CLAY"/>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GSS_PSS_FEEDER"/>
      <sheetName val="BOQ (2)"/>
      <sheetName val="DSLP"/>
      <sheetName val="Cal"/>
      <sheetName val="Rates_PVC"/>
      <sheetName val="Qty Report"/>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Sheet6"/>
      <sheetName val="estimate"/>
      <sheetName val="Dtype-Civil"/>
      <sheetName val="Date"/>
      <sheetName val="전기"/>
      <sheetName val="BM_SF"/>
      <sheetName val="banilad"/>
      <sheetName val="Mactan"/>
      <sheetName val="Mandaue"/>
      <sheetName val="BASIC RATES"/>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MATERIAL COST"/>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Project Budget Worksheet"/>
      <sheetName val="6공구(당초)"/>
      <sheetName val="Progress"/>
      <sheetName val="no."/>
      <sheetName val="Cover"/>
      <sheetName val="BOQ DIS"/>
      <sheetName val="Quantity"/>
      <sheetName val="All Equipments"/>
      <sheetName val="ISTDUV_KUR"/>
      <sheetName val="BRIM_ICMAL"/>
      <sheetName val="TELBAĞ_KUR"/>
      <sheetName val="yoca_kur"/>
      <sheetName val="TESKAN_KUR"/>
      <sheetName val="ISITES_KUR"/>
      <sheetName val="POZLAR"/>
      <sheetName val="YOLOT_KUR"/>
      <sheetName val="Design basis-C"/>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Pro Pavement"/>
      <sheetName val="SALIENT"/>
      <sheetName val="Pro_Pavement"/>
      <sheetName val="FRL-OGL"/>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Vendor Name"/>
      <sheetName val="Monthly Turnover (Final)"/>
      <sheetName val="Monthly Programme"/>
      <sheetName val="Abstruct total"/>
      <sheetName val="Costing-blk-B"/>
      <sheetName val="HP(9.200)"/>
      <sheetName val="Sch-3"/>
      <sheetName val="Equipment Master"/>
      <sheetName val="Resource"/>
      <sheetName val="Monthly_Turnover_(Final)"/>
      <sheetName val="Monthly_Programme"/>
      <sheetName val="Abstruct_total"/>
      <sheetName val="HP(9_200)"/>
      <sheetName val="Equipment_Master"/>
      <sheetName val="Not found as per ground reality"/>
      <sheetName val="Longitudinal"/>
      <sheetName val="Steel Structure"/>
      <sheetName val="Cont.W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4 "/>
      <sheetName val="C-data"/>
      <sheetName val="Lead statement"/>
      <sheetName val="Gen Info"/>
      <sheetName val="Overheads"/>
      <sheetName val="HW-MEASURMENT"/>
      <sheetName val="PQC Design"/>
      <sheetName val="pqc check"/>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IMCWSRLevels"/>
      <sheetName val="PAVEMENT MN"/>
      <sheetName val="SP Break Up"/>
      <sheetName val="Sweeper Machine"/>
      <sheetName val="TABLES"/>
      <sheetName val="Project_Budget_Worksheet"/>
      <sheetName val="no_"/>
      <sheetName val="BOQ_DIS"/>
      <sheetName val="All_Equipments"/>
      <sheetName val="Desdat"/>
      <sheetName val="Definitions"/>
      <sheetName val="COST"/>
      <sheetName val="LD"/>
      <sheetName val="ENCL10-C"/>
      <sheetName val="ENCL12-C"/>
      <sheetName val="CBL01"/>
      <sheetName val="Chpt 1-4 &amp; 13"/>
      <sheetName val="BOXCELL"/>
      <sheetName val="BOXCULVERT"/>
      <sheetName val="FORM5"/>
      <sheetName val="Habitation"/>
      <sheetName val="Rate"/>
      <sheetName val="RET "/>
      <sheetName val="HO DPR"/>
      <sheetName val="water prop."/>
      <sheetName val="PRECAST lightconc-II"/>
      <sheetName val="Anl"/>
      <sheetName val="dyes"/>
      <sheetName val="UTILITY"/>
      <sheetName val="train cash"/>
      <sheetName val="accom cash"/>
      <sheetName val="M-Book for Conc"/>
      <sheetName val="M-Book for FW"/>
      <sheetName val="Pro_Pavement1"/>
      <sheetName val="Pro_Pavement2"/>
      <sheetName val="HB CEC schd 6.2"/>
      <sheetName val="Design_basis-C"/>
      <sheetName val="DetEst"/>
      <sheetName val="steam outlet"/>
      <sheetName val="Cost Summary"/>
      <sheetName val="Rising Main"/>
      <sheetName val="Formulas"/>
      <sheetName val="MAUN"/>
      <sheetName val="Bill-12"/>
      <sheetName val="Summary_Local"/>
      <sheetName val="AOR"/>
      <sheetName val="자바라1"/>
      <sheetName val="EDWise"/>
      <sheetName val="Code03"/>
      <sheetName val="R.A."/>
      <sheetName val="factors"/>
      <sheetName val="Inv_Data"/>
      <sheetName val="Income &amp; Occupancy Customer"/>
      <sheetName val="Scope Reconciliation"/>
      <sheetName val="PL"/>
      <sheetName val="Assumptions"/>
      <sheetName val="misc"/>
      <sheetName val="Grade Sheet"/>
      <sheetName val="Mes"/>
      <sheetName val="RA"/>
      <sheetName val="Slab Drain Abs."/>
      <sheetName val="v"/>
      <sheetName val="(Do not delete)"/>
      <sheetName val="1 row C.D."/>
      <sheetName val="Machinary_Road Work"/>
      <sheetName val="Batching&amp;Pil POL"/>
      <sheetName val="Pil"/>
      <sheetName val="Steel Piling_POL"/>
      <sheetName val="Backup PRW - VIIA"/>
      <sheetName val="LEVEL RHS"/>
      <sheetName val="Aug,02"/>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IV 3. Road side drains"/>
      <sheetName val="Headings"/>
      <sheetName val="7 Other Costs"/>
      <sheetName val="Occ, Other Rev, Exp, Dispo"/>
      <sheetName val="Assumptions-Input"/>
      <sheetName val="Material List "/>
      <sheetName val="Qty-UG"/>
      <sheetName val="ADMIN_SHEET3"/>
      <sheetName val="10-Crop_Age3"/>
      <sheetName val="_3"/>
      <sheetName val="ANN_-V3"/>
      <sheetName val="SKMD__323"/>
      <sheetName val="DIR_USED_ITEMS3"/>
      <sheetName val="12_8_I_(M-40)3"/>
      <sheetName val="Price_Index_Multiple_(2)2"/>
      <sheetName val="Price_Index_Multiple_-1_REV2"/>
      <sheetName val="Price_Index_Multiple2"/>
      <sheetName val="Abstract-Physical_Progress_2"/>
      <sheetName val="_Earth_Work2"/>
      <sheetName val="_Culverts_(wd)2"/>
      <sheetName val="I-C_-1__Culverts2"/>
      <sheetName val="ANN_-V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retaining wall calculatn sheet"/>
      <sheetName val="detail'02"/>
      <sheetName val="Z1_DATA"/>
      <sheetName val="MHNO_LEV"/>
      <sheetName val="zone-2"/>
      <sheetName val="Makro1"/>
      <sheetName val="공장별판관비배부"/>
      <sheetName val="PCC"/>
      <sheetName val="Lead"/>
      <sheetName val="SAP架設-2005_12_3111"/>
      <sheetName val="balance_Work10"/>
      <sheetName val="S-Curve_(2)10"/>
      <sheetName val="LOCAL_RATES10"/>
      <sheetName val="Material_10"/>
      <sheetName val="21-Rate_Analysis-19"/>
      <sheetName val="final_abstract10"/>
      <sheetName val="C_&amp;_G_RHS10"/>
      <sheetName val="Final_Basic_rate9"/>
      <sheetName val="Materials_Cost9"/>
      <sheetName val="Materials_Cost(PCC)10"/>
      <sheetName val="Chiet_tinh_dz359"/>
      <sheetName val="pile_Fabrication9"/>
      <sheetName val="Risk_Te__Co_8"/>
      <sheetName val="Informa_8"/>
      <sheetName val="Mix_Design7"/>
      <sheetName val="doq-1_DOQ_Culvert7"/>
      <sheetName val="Rate_Analysis8"/>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UNP-NCW_7"/>
      <sheetName val="9_Major_Bridge7"/>
      <sheetName val="8__ROB7"/>
      <sheetName val="10_Minor_Structure7"/>
      <sheetName val="7__FLYOVER7"/>
      <sheetName val="2__Earthwork7"/>
      <sheetName val="Cost_of_O_&amp;_O4"/>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HSD_LUB_7"/>
      <sheetName val="schedule_nos7"/>
      <sheetName val="input_micro8"/>
      <sheetName val="02_10_067"/>
      <sheetName val="P-Ins_&amp;_Bonds7"/>
      <sheetName val="DETAILED__BOQ8"/>
      <sheetName val="BUD_07-087"/>
      <sheetName val="Materials_7"/>
      <sheetName val="01_11_20047"/>
      <sheetName val="USB_17"/>
      <sheetName val="220Kv_(2)7"/>
      <sheetName val="Input_Data7"/>
      <sheetName val="Input_Data_R7"/>
      <sheetName val="Input_Data_F7"/>
      <sheetName val="A_O_R_7"/>
      <sheetName val="Ave_wtd_rates7"/>
      <sheetName val="Data_Validation7"/>
      <sheetName val="MN_T_B_7"/>
      <sheetName val="Progressin_Next_mon-AP-177"/>
      <sheetName val="SPT_vs_PHI7"/>
      <sheetName val="Wind_Speed_II7"/>
      <sheetName val="Duopitch_Roof7"/>
      <sheetName val="Free-Standing_Wall7"/>
      <sheetName val="Vertical_Walls7"/>
      <sheetName val="Flat_Roof7"/>
      <sheetName val="Factor_Sb7"/>
      <sheetName val="Size_Effect_Factor7"/>
      <sheetName val="Direction_factor7"/>
      <sheetName val="Wind_Speed_I7"/>
      <sheetName val="BOQ_Distribution7"/>
      <sheetName val="Fee_Rate_Summary7"/>
      <sheetName val="Non_debit-RMC7"/>
      <sheetName val="Labour_&amp;_Plant7"/>
      <sheetName val="RATE_COMPILATION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Data_17"/>
      <sheetName val="SS_MH7"/>
      <sheetName val="_AnalysisPCC7"/>
      <sheetName val="Analysis-Drains_&amp;_Misc7"/>
      <sheetName val="Lead_Statement_(PCC)7"/>
      <sheetName val="Analysis-NH-Traf_&amp;_Trans7"/>
      <sheetName val="Plant_&amp;__Machinery5"/>
      <sheetName val="E_&amp;_R7"/>
      <sheetName val="Qty_SR7"/>
      <sheetName val="INPUT_SHEET7"/>
      <sheetName val="Diesel_Analysis4"/>
      <sheetName val="Elect_5"/>
      <sheetName val="Bus_Ways7"/>
      <sheetName val="Major_Br__Statement7"/>
      <sheetName val="Site_clearance7"/>
      <sheetName val="4_Annex_1_Basic_rate7"/>
      <sheetName val="gen_ledger_data7"/>
      <sheetName val="33628-Rev__A7"/>
      <sheetName val="General_input7"/>
      <sheetName val="Design_sheet7"/>
      <sheetName val="abs_road7"/>
      <sheetName val="road_est7"/>
      <sheetName val="Road_data7"/>
      <sheetName val="SC_revtrgt4"/>
      <sheetName val="NLD_-_Assum4"/>
      <sheetName val="RA_Civil7"/>
      <sheetName val="footing_for_SP7"/>
      <sheetName val="doq_14"/>
      <sheetName val="doq_94"/>
      <sheetName val="12__Ins_&amp;_Bonds7"/>
      <sheetName val="ESOP_ECAL_TABLES7"/>
      <sheetName val="precast_RC_element7"/>
      <sheetName val="Core_Data7"/>
      <sheetName val="GLEVEL_RHS7"/>
      <sheetName val="General_Analysis7"/>
      <sheetName val="SCH_104"/>
      <sheetName val="CG_-St3"/>
      <sheetName val="Doha_Farm4"/>
      <sheetName val="DATA-DEP_(13-17)7"/>
      <sheetName val="DATA-GCC(25-34_7)7"/>
      <sheetName val="St_-Con(0-17)7"/>
      <sheetName val="St_-Con_(17-34)7"/>
      <sheetName val="Structure_du_projet4"/>
      <sheetName val="except_wiring7"/>
      <sheetName val="Appendix_A7"/>
      <sheetName val="JCR_TOP7"/>
      <sheetName val="Load_Calculation4"/>
      <sheetName val="Sub_con_List4"/>
      <sheetName val="KM_wise_Quantity4"/>
      <sheetName val="POCOS_제출및납품일정5"/>
      <sheetName val="Pile_cap5"/>
      <sheetName val="PIPING_LINE_LIST5"/>
      <sheetName val="LL_ABUT3"/>
      <sheetName val="factor_4"/>
      <sheetName val="Rollup_Summary4"/>
      <sheetName val="Sheet3_(2)4"/>
      <sheetName val="2_22"/>
      <sheetName val="BATCHING_PLANT_PRO2"/>
      <sheetName val="B2_MB_Deck2"/>
      <sheetName val="Abt_Foundation_2"/>
      <sheetName val="pier_Foundation2"/>
      <sheetName val="STAFFSCHED_2"/>
      <sheetName val="SC_Cost_FEB_034"/>
      <sheetName val="Cal(6_3_2)_GSB-T3"/>
      <sheetName val="Cal(6_3_1)_GSB-1(Jn_)_DDA3"/>
      <sheetName val="Cal(6_2_2)_(b)EMB-T3"/>
      <sheetName val="Cal(6_3_3)_WMM-T3"/>
      <sheetName val="Cal(6_2_4)_SG-T3"/>
      <sheetName val="Sheet1_(2)2"/>
      <sheetName val="Field_Values2"/>
      <sheetName val="Desgn(zone_I)2"/>
      <sheetName val="ORDER_BOOKING2"/>
      <sheetName val="Abs_PMRL2"/>
      <sheetName val="Abstract_of_cost2"/>
      <sheetName val="IO_List2"/>
      <sheetName val="TBAL9697_-group_wise__sdpl2"/>
      <sheetName val="CONSTRUCTION_COMPONENT2"/>
      <sheetName val="MASTER_RATE_ANALYSIS3"/>
      <sheetName val="ETC_Plant_Cost3"/>
      <sheetName val="beam-reinft-IIInd_floor3"/>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Lead_statement"/>
      <sheetName val="Gen_Info"/>
      <sheetName val="PAVEMENT_MN"/>
      <sheetName val="SP_Break_Up"/>
      <sheetName val="Sweeper_Machine"/>
      <sheetName val="PQC_Design"/>
      <sheetName val="pqc_check"/>
      <sheetName val="LINER"/>
      <sheetName val="BORING "/>
      <sheetName val="EXPANSION JOINT"/>
      <sheetName val="CIS MAIN BERTH-1"/>
      <sheetName val="New Construction"/>
      <sheetName val="EAW Final Accounts - 99"/>
      <sheetName val="XREF"/>
      <sheetName val="Raw Data"/>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Pro_Pavement3"/>
      <sheetName val="train_cash"/>
      <sheetName val="accom_cash"/>
      <sheetName val="M-Book_for_Conc"/>
      <sheetName val="M-Book_for_FW"/>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PRECAST_lightconc-II"/>
      <sheetName val="water_prop_"/>
      <sheetName val="Chpt_1-4_&amp;_13"/>
      <sheetName val="As per PCA"/>
      <sheetName val="Data sheet"/>
      <sheetName val="moments-table(tri)"/>
      <sheetName val="Structure_du_projet6"/>
      <sheetName val="EAW_Final_Accounts_-_99"/>
      <sheetName val="As_per_PCA"/>
      <sheetName val="Data_sheet"/>
      <sheetName val="Bill No 6A- Measurement"/>
      <sheetName val="Mach Reco"/>
      <sheetName val="L040"/>
      <sheetName val="10-SHEAR PILES"/>
      <sheetName val="1-INPUT-PARAMETERS"/>
      <sheetName val="SMB"/>
      <sheetName val="sheeet7"/>
      <sheetName val="labour coeff"/>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Cover sheet"/>
      <sheetName val="Est To comp-KTRP"/>
      <sheetName val="JCR TOP(ITEM)-KTRP"/>
      <sheetName val=" Type III"/>
      <sheetName val=" Type I"/>
      <sheetName val="70R"/>
      <sheetName val="hyperstatic-3"/>
      <sheetName val="Publicbuilding"/>
      <sheetName val="Legal Risk Analysis"/>
      <sheetName val="Staff Acco."/>
      <sheetName val="SECPROP"/>
      <sheetName val="CABLENOS."/>
      <sheetName val="Excavation"/>
      <sheetName val="Labour productivity"/>
      <sheetName val="TCS IIC"/>
      <sheetName val="TCS II D"/>
      <sheetName val="PIE chart data"/>
      <sheetName val="GE"/>
      <sheetName val="MPW"/>
      <sheetName val="PRW"/>
      <sheetName val="SCW"/>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P&amp;M"/>
      <sheetName val="Material Summary"/>
      <sheetName val="Consolidated"/>
      <sheetName val="Staff"/>
      <sheetName val="Block Reco. (2)"/>
      <sheetName val="Anlysis"/>
      <sheetName val="bs &amp; P&amp;l (2)"/>
      <sheetName val="inter"/>
      <sheetName val="sumary"/>
      <sheetName val="2nd "/>
      <sheetName val="shuttering"/>
      <sheetName val="Cable-data"/>
      <sheetName val="foot-slab reinft"/>
      <sheetName val="Variation Statement"/>
      <sheetName val="beam-reinft"/>
      <sheetName val="conc-foot-gradeslab"/>
      <sheetName val="head loss calc"/>
      <sheetName val="Rate Base"/>
      <sheetName val="CT Thang Mo"/>
      <sheetName val="CT  PL"/>
      <sheetName val="Wordsdata"/>
      <sheetName val="C&amp;G August"/>
      <sheetName val="Build-up"/>
      <sheetName val="WORK TABLE"/>
      <sheetName val="DP"/>
      <sheetName val="Per Unit"/>
      <sheetName val="BOQ1"/>
      <sheetName val="EW SR"/>
      <sheetName val="DESBAST"/>
      <sheetName val="Miscellaneous"/>
      <sheetName val="Road_All"/>
      <sheetName val="summery-I"/>
      <sheetName val="2.07 EMB"/>
      <sheetName val="MPR_PA_1"/>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Design_abf"/>
      <sheetName val="Mgmt,Fin,HR,MIS, Mktg"/>
      <sheetName val="ANAL-PIPE LINE"/>
      <sheetName val="Basic Data"/>
      <sheetName val="Flash Mixer"/>
      <sheetName val="96_GM_Form"/>
      <sheetName val="Validation"/>
      <sheetName val="TB"/>
      <sheetName val="405"/>
      <sheetName val="427"/>
      <sheetName val="403"/>
      <sheetName val="S1BOQ &amp; Workplan"/>
      <sheetName val="est"/>
      <sheetName val="MATERIALS"/>
      <sheetName val="T&amp;P"/>
      <sheetName val="Machinary"/>
      <sheetName val="Building (Non-Res)"/>
      <sheetName val="box-12"/>
      <sheetName val="LabourRates"/>
      <sheetName val="doq-1 bus bay"/>
      <sheetName val="doq 2"/>
      <sheetName val="doq-1 Aoq Culvert"/>
      <sheetName val="doq-7"/>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Cube_BOQ"/>
      <sheetName val="장비"/>
      <sheetName val="노무"/>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basdat-f"/>
      <sheetName val="Analy"/>
      <sheetName val="Labour _ Plant"/>
      <sheetName val="Road metal rate"/>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중기사용료"/>
      <sheetName val="Sheet"/>
      <sheetName val="1.01-C&amp;G"/>
      <sheetName val="Sub-Analysis"/>
      <sheetName val="Package-2"/>
      <sheetName val="pcQueryData"/>
      <sheetName val="DPR_Input"/>
      <sheetName val="Measurements"/>
      <sheetName val="Ceilings"/>
      <sheetName val="ACAD Finishes"/>
      <sheetName val="Site Details"/>
      <sheetName val="Chair"/>
      <sheetName val="Site Area Statement"/>
      <sheetName val="Doors"/>
      <sheetName val="INPUT-DATA"/>
      <sheetName val="PO NOS"/>
      <sheetName val="MAT-DET"/>
      <sheetName val="BS"/>
      <sheetName val="item"/>
      <sheetName val="Specification"/>
      <sheetName val="Mgmt,Fin,HR,MIS,_Mktg"/>
      <sheetName val="ANAL-PIPE_LINE"/>
      <sheetName val="Road_metal_rate"/>
      <sheetName val="HARGA_DASAR"/>
      <sheetName val="DIV_3"/>
      <sheetName val="DIV_9"/>
      <sheetName val="2_07_EMB"/>
      <sheetName val="SAP架設-2005_12_3116"/>
      <sheetName val="Material_15"/>
      <sheetName val="balance_Work15"/>
      <sheetName val="LOCAL_RATES15"/>
      <sheetName val="S-Curve_(2)15"/>
      <sheetName val="final_abstract15"/>
      <sheetName val="21-Rate_Analysis-114"/>
      <sheetName val="Final_Basic_rate14"/>
      <sheetName val="C_&amp;_G_RHS15"/>
      <sheetName val="Materials_Cost14"/>
      <sheetName val="Materials_Cost(PCC)15"/>
      <sheetName val="DETAILED__BOQ13"/>
      <sheetName val="Chiet_tinh_dz3514"/>
      <sheetName val="pile_Fabrication14"/>
      <sheetName val="Risk_Te__Co_13"/>
      <sheetName val="Informa_13"/>
      <sheetName val="Bank_Guarantee13"/>
      <sheetName val="STEEL-SLAB_(0)13"/>
      <sheetName val="SHUTTER-1flr_beam_(1)13"/>
      <sheetName val="SHUTTER-1flr_slab(1)13"/>
      <sheetName val="STEEL-SLAB_(1flr)13"/>
      <sheetName val="slab-reinft(1flr)-REF_13"/>
      <sheetName val="BEAM-REINFT_(1flr)13"/>
      <sheetName val="beam-reinft-(1flr)ADDT_13"/>
      <sheetName val="concrete-Ist-IInd_floor13"/>
      <sheetName val="shuttering-1st-IInd_floor13"/>
      <sheetName val="STEEL-SLAB_(2flr)13"/>
      <sheetName val="slab-reinft(2flr)-REF__(2)13"/>
      <sheetName val="BEAM-REINFT_(2flr)_(2)13"/>
      <sheetName val="beam-reinft-(2flr)ADDT__(2)13"/>
      <sheetName val="STEEL-SLAB_(3flr)_13"/>
      <sheetName val="Slab-reinft(3flr)ADD_13"/>
      <sheetName val="slab-reinft(3flr)-ADD__(1)13"/>
      <sheetName val="STEEL-SLAB_(4th-flr)_13"/>
      <sheetName val="slab-reinft(4thflr)-ADD__(2)13"/>
      <sheetName val="slab_reinft_-(4th_flr)13"/>
      <sheetName val="Indices_(3rd)13"/>
      <sheetName val="SHUTTER-1flr_beam(old)13"/>
      <sheetName val="03_CTS,MEPZ-CANTEEN_(2)13"/>
      <sheetName val="beam-reinft-machine_rm13"/>
      <sheetName val="input_micro13"/>
      <sheetName val="Rate_Analysis13"/>
      <sheetName val="HSD_LUB_12"/>
      <sheetName val="Mix_Design12"/>
      <sheetName val="doq-1_DOQ_Culvert12"/>
      <sheetName val="AoR_Finishing12"/>
      <sheetName val="Revised_BoQ_Str12"/>
      <sheetName val="oHS+F_Ex_Alu_+actual_staff12"/>
      <sheetName val="oHS+F_Ex_Alu__(trial)12"/>
      <sheetName val="Ex_aluminium12"/>
      <sheetName val="oH(mc_purchase)12"/>
      <sheetName val="Plang_1pour12"/>
      <sheetName val="Plang_3pour12"/>
      <sheetName val="Machine_Schedule_12"/>
      <sheetName val="Staff_Schedule12"/>
      <sheetName val="ABS_13"/>
      <sheetName val="BOQ_Summary13"/>
      <sheetName val="2_1313"/>
      <sheetName val="9_0113"/>
      <sheetName val="9_0713"/>
      <sheetName val="9_8313"/>
      <sheetName val="9_1213"/>
      <sheetName val="9_4713"/>
      <sheetName val="9_50(i)13"/>
      <sheetName val="9_50(ii)13"/>
      <sheetName val="9_51_Slab13"/>
      <sheetName val="9_51_Girder13"/>
      <sheetName val="9_5213"/>
      <sheetName val="9_6213"/>
      <sheetName val="9_6313"/>
      <sheetName val="9_6913"/>
      <sheetName val="8_4813"/>
      <sheetName val="8_4913"/>
      <sheetName val="P1_&amp;_P2_Reinforcement_detail13"/>
      <sheetName val="A1_&amp;_A2_Reinforcement_detail13"/>
      <sheetName val="E_&amp;_R12"/>
      <sheetName val="UNP-NCW_12"/>
      <sheetName val="9_Major_Bridge12"/>
      <sheetName val="8__ROB12"/>
      <sheetName val="10_Minor_Structure12"/>
      <sheetName val="7__FLYOVER12"/>
      <sheetName val="2__Earthwork12"/>
      <sheetName val="BOQ_Distribution12"/>
      <sheetName val="P-Ins_&amp;_Bonds12"/>
      <sheetName val="schedule_nos12"/>
      <sheetName val="BUD_07-0812"/>
      <sheetName val="Plant_&amp;__Machinery10"/>
      <sheetName val="01_11_200412"/>
      <sheetName val="Materials_12"/>
      <sheetName val="02_10_0612"/>
      <sheetName val="Qty_SR12"/>
      <sheetName val="Cost_of_O_&amp;_O9"/>
      <sheetName val="footing_for_SP12"/>
      <sheetName val="USB_112"/>
      <sheetName val="220Kv_(2)12"/>
      <sheetName val="Input_Data12"/>
      <sheetName val="Input_Data_R12"/>
      <sheetName val="Input_Data_F12"/>
      <sheetName val="A_O_R_12"/>
      <sheetName val="Ave_wtd_rates12"/>
      <sheetName val="Data_Validation12"/>
      <sheetName val="MN_T_B_12"/>
      <sheetName val="Progressin_Next_mon-AP-1712"/>
      <sheetName val="SPT_vs_PHI12"/>
      <sheetName val="Wind_Speed_II12"/>
      <sheetName val="Duopitch_Roof12"/>
      <sheetName val="Free-Standing_Wall12"/>
      <sheetName val="Vertical_Walls12"/>
      <sheetName val="Flat_Roof12"/>
      <sheetName val="Factor_Sb12"/>
      <sheetName val="Size_Effect_Factor12"/>
      <sheetName val="Direction_factor12"/>
      <sheetName val="Wind_Speed_I12"/>
      <sheetName val="Fee_Rate_Summary12"/>
      <sheetName val="Data_112"/>
      <sheetName val="SS_MH12"/>
      <sheetName val="_AnalysisPCC12"/>
      <sheetName val="INPUT_SHEET12"/>
      <sheetName val="abs_road12"/>
      <sheetName val="road_est12"/>
      <sheetName val="Road_data12"/>
      <sheetName val="Diesel_Analysis9"/>
      <sheetName val="Elect_10"/>
      <sheetName val="SC_revtrgt9"/>
      <sheetName val="Bus_Ways12"/>
      <sheetName val="Major_Br__Statement12"/>
      <sheetName val="Site_clearance12"/>
      <sheetName val="4_Annex_1_Basic_rate12"/>
      <sheetName val="NLD_-_Assum9"/>
      <sheetName val="Sub_con_List9"/>
      <sheetName val="KM_wise_Quantity9"/>
      <sheetName val="gen_ledger_data12"/>
      <sheetName val="33628-Rev__A12"/>
      <sheetName val="General_input12"/>
      <sheetName val="Design_sheet12"/>
      <sheetName val="Non_debit-RMC12"/>
      <sheetName val="Labour_&amp;_Plant12"/>
      <sheetName val="RATE_COMPILATION12"/>
      <sheetName val="DATA-DEP_(13-17)12"/>
      <sheetName val="DATA-GCC(25-34_7)12"/>
      <sheetName val="St_-Con(0-17)12"/>
      <sheetName val="St_-Con_(17-34)12"/>
      <sheetName val="Analysis-Drains_&amp;_Misc12"/>
      <sheetName val="Lead_Statement_(PCC)12"/>
      <sheetName val="Analysis-NH-Traf_&amp;_Trans12"/>
      <sheetName val="12__Ins_&amp;_Bonds12"/>
      <sheetName val="RA_Civil12"/>
      <sheetName val="ESOP_ECAL_TABLES12"/>
      <sheetName val="precast_RC_element12"/>
      <sheetName val="Core_Data12"/>
      <sheetName val="GLEVEL_RHS12"/>
      <sheetName val="General_Analysis12"/>
      <sheetName val="except_wiring12"/>
      <sheetName val="Appendix_A12"/>
      <sheetName val="JCR_TOP12"/>
      <sheetName val="POCOS_제출및납품일정10"/>
      <sheetName val="Pile_cap10"/>
      <sheetName val="PIPING_LINE_LIST10"/>
      <sheetName val="Rollup_Summary9"/>
      <sheetName val="Sheet3_(2)9"/>
      <sheetName val="Doha_Farm9"/>
      <sheetName val="Structure_du_projet10"/>
      <sheetName val="10-Crop_Age7"/>
      <sheetName val="_7"/>
      <sheetName val="doq_19"/>
      <sheetName val="doq_99"/>
      <sheetName val="LL_ABUT7"/>
      <sheetName val="SCH_109"/>
      <sheetName val="ADMIN_SHEET7"/>
      <sheetName val="CG_-St7"/>
      <sheetName val="Load_Calculation9"/>
      <sheetName val="factor_9"/>
      <sheetName val="SC_Cost_FEB_039"/>
      <sheetName val="Cal(6_3_2)_GSB-T7"/>
      <sheetName val="Cal(6_3_1)_GSB-1(Jn_)_DDA7"/>
      <sheetName val="Cal(6_2_2)_(b)EMB-T7"/>
      <sheetName val="Cal(6_3_3)_WMM-T7"/>
      <sheetName val="Cal(6_2_4)_SG-T7"/>
      <sheetName val="MASTER_RATE_ANALYSIS7"/>
      <sheetName val="SKMD__327"/>
      <sheetName val="DIR_USED_ITEMS7"/>
      <sheetName val="12_8_I_(M-40)7"/>
      <sheetName val="ANN_-V6"/>
      <sheetName val="Abt_Foundation_6"/>
      <sheetName val="pier_Foundation6"/>
      <sheetName val="2_26"/>
      <sheetName val="BATCHING_PLANT_PRO6"/>
      <sheetName val="B2_MB_Deck6"/>
      <sheetName val="STAFFSCHED_6"/>
      <sheetName val="Sheet1_(2)6"/>
      <sheetName val="Field_Values6"/>
      <sheetName val="Desgn(zone_I)6"/>
      <sheetName val="Abs_PMRL6"/>
      <sheetName val="Abstract_of_cost6"/>
      <sheetName val="IO_List6"/>
      <sheetName val="TBAL9697_-group_wise__sdpl6"/>
      <sheetName val="CONSTRUCTION_COMPONENT6"/>
      <sheetName val="ORDER_BOOKING6"/>
      <sheetName val="ETC_Plant_Cost7"/>
      <sheetName val="beam-reinft-IIInd_floor7"/>
      <sheetName val="Labor_abs-NMR6"/>
      <sheetName val="BASIC_RATES6"/>
      <sheetName val="Project_Budget_Worksheet5"/>
      <sheetName val="1St_certified_RA_bill6"/>
      <sheetName val="Tower_Schedule8"/>
      <sheetName val="BOQ_(2)6"/>
      <sheetName val="Qty_Report6"/>
      <sheetName val="no_5"/>
      <sheetName val="Dayworks_Bill6"/>
      <sheetName val="Bills_of_Quantities6"/>
      <sheetName val="BOQ_DIS5"/>
      <sheetName val="All_Equipments5"/>
      <sheetName val="MATERIAL_COST4"/>
      <sheetName val="Back_Cal_for_OMC6"/>
      <sheetName val="Design_basis-C4"/>
      <sheetName val="Day_work4"/>
      <sheetName val="Pro_Pavement7"/>
      <sheetName val="Lead_statement4"/>
      <sheetName val="Chapter_1-44"/>
      <sheetName val="Chapter-12_Drainage4"/>
      <sheetName val="Chapter-13_Junction4"/>
      <sheetName val="Chapter-14_trafic_Manag_const4"/>
      <sheetName val="Chapter-15_bus&amp;_trck_laybye4"/>
      <sheetName val="Chapter-16_Toll_Plaza4"/>
      <sheetName val="Chapter-17_Main_during_cons4"/>
      <sheetName val="Chap-18__4"/>
      <sheetName val="Cont_Wt_4"/>
      <sheetName val="doq4_4"/>
      <sheetName val="BILL_ABSTRACT4"/>
      <sheetName val="Mobilization_Advance_4"/>
      <sheetName val="Measurement_&amp;_Supply_Sheet_(2)4"/>
      <sheetName val="Hydro_testing4"/>
      <sheetName val="Supply_Sheet4"/>
      <sheetName val="Hydro_testing_4"/>
      <sheetName val="OHT_434"/>
      <sheetName val="_OHT384"/>
      <sheetName val="Scheme_No1554"/>
      <sheetName val="OHT_40_Tigariya_Badshah4"/>
      <sheetName val="OHT-48_Kushwah_4"/>
      <sheetName val="New_Ranibag4"/>
      <sheetName val="OHT_394"/>
      <sheetName val="Jai_hind_nagar_-_OHT374"/>
      <sheetName val="OHT_20(Mitra_Bandhu_Nagar)4"/>
      <sheetName val="OHT_15(Samar_Park)4"/>
      <sheetName val="Bhuri_tekri4"/>
      <sheetName val="Scheme_No-1404"/>
      <sheetName val="OHT-16_Lasudia_Mori_4"/>
      <sheetName val="Scheme_No-784"/>
      <sheetName val="Scheme_No_114_Part_24"/>
      <sheetName val="OHT09-_Bicholi4"/>
      <sheetName val="Bijalpur_OHT4"/>
      <sheetName val="Scheme_No_1344"/>
      <sheetName val="OHT_49(Gandhinagar)4"/>
      <sheetName val="Silicon_City4"/>
      <sheetName val="OHT_32_(Gwala_Colony)4"/>
      <sheetName val="MS_Pipe4"/>
      <sheetName val="Monthly_Turnover_(Final)5"/>
      <sheetName val="Monthly_Programme5"/>
      <sheetName val="Abstruct_total5"/>
      <sheetName val="HP(9_200)5"/>
      <sheetName val="Equipment_Master5"/>
      <sheetName val="Vendor_Name4"/>
      <sheetName val="REGIONWISE_POPULATION5"/>
      <sheetName val="tower_wt_5"/>
      <sheetName val="CY4_casted4"/>
      <sheetName val="PACK_(B)4"/>
      <sheetName val="Not_found_as_per_ground_realit4"/>
      <sheetName val="Steel_Structure4"/>
      <sheetName val="PAVEMENT_MN4"/>
      <sheetName val="SP_Break_Up4"/>
      <sheetName val="Sweeper_Machine4"/>
      <sheetName val="Gen_Info4"/>
      <sheetName val="PQC_Design4"/>
      <sheetName val="pqc_check4"/>
      <sheetName val="Chpt_1-4_&amp;_133"/>
      <sheetName val="RET_3"/>
      <sheetName val="HO_DPR3"/>
      <sheetName val="water_prop_3"/>
      <sheetName val="PRECAST_lightconc-II3"/>
      <sheetName val="train_cash4"/>
      <sheetName val="accom_cash4"/>
      <sheetName val="M-Book_for_Conc4"/>
      <sheetName val="M-Book_for_FW4"/>
      <sheetName val="HB_CEC_schd_6_23"/>
      <sheetName val="steam_outlet3"/>
      <sheetName val="Cost_Summary3"/>
      <sheetName val="Rising_Main3"/>
      <sheetName val="EAW_Final_Accounts_-_994"/>
      <sheetName val="Slab_Drain_Abs_2"/>
      <sheetName val="Backup_PRW_-_VIIA3"/>
      <sheetName val="Batching&amp;Pil_POL3"/>
      <sheetName val="Machinary_Road_Work3"/>
      <sheetName val="Steel_Piling_POL3"/>
      <sheetName val="CABLENOS_3"/>
      <sheetName val="Labour_productivity3"/>
      <sheetName val="TCS_IIC3"/>
      <sheetName val="TCS_II_D3"/>
      <sheetName val="PIE_chart_data3"/>
      <sheetName val="Income_&amp;_Occupancy_Customer2"/>
      <sheetName val="Scope_Reconciliation2"/>
      <sheetName val="Raw_Data3"/>
      <sheetName val="As_per_PCA4"/>
      <sheetName val="Data_sheet4"/>
      <sheetName val="2nd_3"/>
      <sheetName val="foot-slab_reinft3"/>
      <sheetName val="Variation_Statement3"/>
      <sheetName val="head_loss_calc3"/>
      <sheetName val="Legal_Risk_Analysis3"/>
      <sheetName val="Staff_Acco_3"/>
      <sheetName val="labour_coeff3"/>
      <sheetName val="Rate_Base3"/>
      <sheetName val="CT_Thang_Mo3"/>
      <sheetName val="CT__PL3"/>
      <sheetName val="IV_3__Road_side_drains3"/>
      <sheetName val="retaining_wall_calculatn_sheet2"/>
      <sheetName val="R_A_2"/>
      <sheetName val="C&amp;G_August2"/>
      <sheetName val="Price_Index_Multiple_(2)5"/>
      <sheetName val="Price_Index_Multiple_-1_REV5"/>
      <sheetName val="Price_Index_Multiple5"/>
      <sheetName val="Abstract-Physical_Progress_5"/>
      <sheetName val="_Earth_Work5"/>
      <sheetName val="_Culverts_(wd)5"/>
      <sheetName val="I-C_-1__Culverts5"/>
      <sheetName val="7_Other_Costs2"/>
      <sheetName val="Occ,_Other_Rev,_Exp,_Dispo2"/>
      <sheetName val="Material_List_2"/>
      <sheetName val="EW_SR2"/>
      <sheetName val="Bill_No_6A-_Measurement2"/>
      <sheetName val="doq-1_bus_bay3"/>
      <sheetName val="doq_23"/>
      <sheetName val="doq-1_Aoq_Culvert3"/>
      <sheetName val="Mach_Reco3"/>
      <sheetName val="BORING_2"/>
      <sheetName val="EXPANSION_JOINT2"/>
      <sheetName val="CIS_MAIN_BERTH-12"/>
      <sheetName val="New_Construction2"/>
      <sheetName val="Basic_Data2"/>
      <sheetName val="Flash_Mixer2"/>
      <sheetName val="Building_(Non-Res)1"/>
      <sheetName val="DATA_PILE_RT1_1"/>
      <sheetName val="DATA_PILE__SM1"/>
      <sheetName val="LEVEL_RHS1"/>
      <sheetName val="Labour_rates1"/>
      <sheetName val="Rates_Basic1"/>
      <sheetName val="Cut_to_spoil_(sound_rock)1"/>
      <sheetName val="Cut_to_spoil_(soft_rock)1"/>
      <sheetName val="Extra_over_haulages__1"/>
      <sheetName val="Fill_from_borrow1"/>
      <sheetName val="Fill_Flattening1"/>
      <sheetName val="Milling_10_6_TO_581"/>
      <sheetName val="Removal_Top_Soil1"/>
      <sheetName val="Removal_unsuitable1"/>
      <sheetName val="GSB_July1"/>
      <sheetName val="WMM_July1"/>
      <sheetName val="STRIP_Sizing1"/>
      <sheetName val="Mass_Balance_(metric)1"/>
      <sheetName val="10-SHEAR_PILES1"/>
      <sheetName val="SITE_OVERHEADS1"/>
      <sheetName val="Misc__Data1"/>
      <sheetName val="Fill_this_out_first___1"/>
      <sheetName val="OC_17-04-061"/>
      <sheetName val="SB_-_reinf1"/>
      <sheetName val="Basic_Rate1"/>
      <sheetName val="Abutment_2"/>
      <sheetName val="3BPA00132-5-3_W_plan_HVPNL1"/>
      <sheetName val="Cover_sheet1"/>
      <sheetName val="Est_To_comp-KTRP1"/>
      <sheetName val="JCR_TOP(ITEM)-KTRP1"/>
      <sheetName val="_Type_III1"/>
      <sheetName val="_Type_I1"/>
      <sheetName val="Mgmt,Fin,HR,MIS,_Mktg1"/>
      <sheetName val="ANAL-PIPE_LINE1"/>
      <sheetName val="Road_metal_rate1"/>
      <sheetName val="(Do_not_delete)1"/>
      <sheetName val="S1BOQ_&amp;_Workplan1"/>
      <sheetName val="HARGA_DASAR1"/>
      <sheetName val="DIV_31"/>
      <sheetName val="DIV_91"/>
      <sheetName val="2_07_EMB1"/>
      <sheetName val="Main_ROB1"/>
      <sheetName val="SAP架設-2005_12_3117"/>
      <sheetName val="Material_16"/>
      <sheetName val="balance_Work16"/>
      <sheetName val="LOCAL_RATES16"/>
      <sheetName val="S-Curve_(2)16"/>
      <sheetName val="final_abstract16"/>
      <sheetName val="21-Rate_Analysis-115"/>
      <sheetName val="Final_Basic_rate15"/>
      <sheetName val="C_&amp;_G_RHS16"/>
      <sheetName val="Materials_Cost15"/>
      <sheetName val="Materials_Cost(PCC)16"/>
      <sheetName val="DETAILED__BOQ14"/>
      <sheetName val="Chiet_tinh_dz3515"/>
      <sheetName val="pile_Fabrication15"/>
      <sheetName val="Risk_Te__Co_14"/>
      <sheetName val="Informa_14"/>
      <sheetName val="Bank_Guarantee14"/>
      <sheetName val="STEEL-SLAB_(0)14"/>
      <sheetName val="SHUTTER-1flr_beam_(1)14"/>
      <sheetName val="SHUTTER-1flr_slab(1)14"/>
      <sheetName val="STEEL-SLAB_(1flr)14"/>
      <sheetName val="slab-reinft(1flr)-REF_14"/>
      <sheetName val="BEAM-REINFT_(1flr)14"/>
      <sheetName val="beam-reinft-(1flr)ADDT_14"/>
      <sheetName val="concrete-Ist-IInd_floor14"/>
      <sheetName val="shuttering-1st-IInd_floor14"/>
      <sheetName val="STEEL-SLAB_(2flr)14"/>
      <sheetName val="slab-reinft(2flr)-REF__(2)14"/>
      <sheetName val="BEAM-REINFT_(2flr)_(2)14"/>
      <sheetName val="beam-reinft-(2flr)ADDT__(2)14"/>
      <sheetName val="STEEL-SLAB_(3flr)_14"/>
      <sheetName val="Slab-reinft(3flr)ADD_14"/>
      <sheetName val="slab-reinft(3flr)-ADD__(1)14"/>
      <sheetName val="STEEL-SLAB_(4th-flr)_14"/>
      <sheetName val="slab-reinft(4thflr)-ADD__(2)14"/>
      <sheetName val="slab_reinft_-(4th_flr)14"/>
      <sheetName val="Indices_(3rd)14"/>
      <sheetName val="SHUTTER-1flr_beam(old)14"/>
      <sheetName val="03_CTS,MEPZ-CANTEEN_(2)14"/>
      <sheetName val="beam-reinft-machine_rm14"/>
      <sheetName val="input_micro14"/>
      <sheetName val="Rate_Analysis14"/>
      <sheetName val="HSD_LUB_13"/>
      <sheetName val="Mix_Design13"/>
      <sheetName val="doq-1_DOQ_Culvert13"/>
      <sheetName val="AoR_Finishing13"/>
      <sheetName val="Revised_BoQ_Str13"/>
      <sheetName val="oHS+F_Ex_Alu_+actual_staff13"/>
      <sheetName val="oHS+F_Ex_Alu__(trial)13"/>
      <sheetName val="Ex_aluminium13"/>
      <sheetName val="oH(mc_purchase)13"/>
      <sheetName val="Plang_1pour13"/>
      <sheetName val="Plang_3pour13"/>
      <sheetName val="Machine_Schedule_13"/>
      <sheetName val="Staff_Schedule13"/>
      <sheetName val="ABS_14"/>
      <sheetName val="BOQ_Summary14"/>
      <sheetName val="2_1314"/>
      <sheetName val="9_0114"/>
      <sheetName val="9_0714"/>
      <sheetName val="9_8314"/>
      <sheetName val="9_1214"/>
      <sheetName val="9_4714"/>
      <sheetName val="9_50(i)14"/>
      <sheetName val="9_50(ii)14"/>
      <sheetName val="9_51_Slab14"/>
      <sheetName val="9_51_Girder14"/>
      <sheetName val="9_5214"/>
      <sheetName val="9_6214"/>
      <sheetName val="9_6314"/>
      <sheetName val="9_6914"/>
      <sheetName val="8_4814"/>
      <sheetName val="8_4914"/>
      <sheetName val="P1_&amp;_P2_Reinforcement_detail14"/>
      <sheetName val="A1_&amp;_A2_Reinforcement_detail14"/>
      <sheetName val="E_&amp;_R13"/>
      <sheetName val="UNP-NCW_13"/>
      <sheetName val="9_Major_Bridge13"/>
      <sheetName val="8__ROB13"/>
      <sheetName val="10_Minor_Structure13"/>
      <sheetName val="7__FLYOVER13"/>
      <sheetName val="2__Earthwork13"/>
      <sheetName val="BOQ_Distribution13"/>
      <sheetName val="P-Ins_&amp;_Bonds13"/>
      <sheetName val="schedule_nos13"/>
      <sheetName val="BUD_07-0813"/>
      <sheetName val="Plant_&amp;__Machinery11"/>
      <sheetName val="01_11_200413"/>
      <sheetName val="Materials_13"/>
      <sheetName val="02_10_0613"/>
      <sheetName val="Qty_SR13"/>
      <sheetName val="Cost_of_O_&amp;_O10"/>
      <sheetName val="footing_for_SP13"/>
      <sheetName val="USB_113"/>
      <sheetName val="220Kv_(2)13"/>
      <sheetName val="Input_Data13"/>
      <sheetName val="Input_Data_R13"/>
      <sheetName val="Input_Data_F13"/>
      <sheetName val="A_O_R_13"/>
      <sheetName val="Ave_wtd_rates13"/>
      <sheetName val="Data_Validation13"/>
      <sheetName val="MN_T_B_13"/>
      <sheetName val="Progressin_Next_mon-AP-1713"/>
      <sheetName val="SPT_vs_PHI13"/>
      <sheetName val="Wind_Speed_II13"/>
      <sheetName val="Duopitch_Roof13"/>
      <sheetName val="Free-Standing_Wall13"/>
      <sheetName val="Vertical_Walls13"/>
      <sheetName val="Flat_Roof13"/>
      <sheetName val="Factor_Sb13"/>
      <sheetName val="Size_Effect_Factor13"/>
      <sheetName val="Direction_factor13"/>
      <sheetName val="Wind_Speed_I13"/>
      <sheetName val="Fee_Rate_Summary13"/>
      <sheetName val="Data_113"/>
      <sheetName val="SS_MH13"/>
      <sheetName val="_AnalysisPCC13"/>
      <sheetName val="INPUT_SHEET13"/>
      <sheetName val="abs_road13"/>
      <sheetName val="road_est13"/>
      <sheetName val="Road_data13"/>
      <sheetName val="Diesel_Analysis10"/>
      <sheetName val="Elect_11"/>
      <sheetName val="SC_revtrgt10"/>
      <sheetName val="Bus_Ways13"/>
      <sheetName val="Major_Br__Statement13"/>
      <sheetName val="Site_clearance13"/>
      <sheetName val="4_Annex_1_Basic_rate13"/>
      <sheetName val="NLD_-_Assum10"/>
      <sheetName val="Sub_con_List10"/>
      <sheetName val="KM_wise_Quantity10"/>
      <sheetName val="gen_ledger_data13"/>
      <sheetName val="33628-Rev__A13"/>
      <sheetName val="General_input13"/>
      <sheetName val="Design_sheet13"/>
      <sheetName val="Non_debit-RMC13"/>
      <sheetName val="Labour_&amp;_Plant13"/>
      <sheetName val="RATE_COMPILATION13"/>
      <sheetName val="DATA-DEP_(13-17)13"/>
      <sheetName val="DATA-GCC(25-34_7)13"/>
      <sheetName val="St_-Con(0-17)13"/>
      <sheetName val="St_-Con_(17-34)13"/>
      <sheetName val="Analysis-Drains_&amp;_Misc13"/>
      <sheetName val="Lead_Statement_(PCC)13"/>
      <sheetName val="Analysis-NH-Traf_&amp;_Trans13"/>
      <sheetName val="12__Ins_&amp;_Bonds13"/>
      <sheetName val="RA_Civil13"/>
      <sheetName val="ESOP_ECAL_TABLES13"/>
      <sheetName val="precast_RC_element13"/>
      <sheetName val="Core_Data13"/>
      <sheetName val="GLEVEL_RHS13"/>
      <sheetName val="General_Analysis13"/>
      <sheetName val="except_wiring13"/>
      <sheetName val="Appendix_A13"/>
      <sheetName val="JCR_TOP13"/>
      <sheetName val="POCOS_제출및납품일정11"/>
      <sheetName val="Pile_cap11"/>
      <sheetName val="PIPING_LINE_LIST11"/>
      <sheetName val="Rollup_Summary10"/>
      <sheetName val="Sheet3_(2)10"/>
      <sheetName val="Doha_Farm10"/>
      <sheetName val="Structure_du_projet11"/>
      <sheetName val="10-Crop_Age8"/>
      <sheetName val="_8"/>
      <sheetName val="doq_110"/>
      <sheetName val="doq_910"/>
      <sheetName val="LL_ABUT8"/>
      <sheetName val="SCH_1010"/>
      <sheetName val="ADMIN_SHEET8"/>
      <sheetName val="CG_-St8"/>
      <sheetName val="Load_Calculation10"/>
      <sheetName val="factor_10"/>
      <sheetName val="SC_Cost_FEB_0310"/>
      <sheetName val="Cal(6_3_2)_GSB-T8"/>
      <sheetName val="Cal(6_3_1)_GSB-1(Jn_)_DDA8"/>
      <sheetName val="Cal(6_2_2)_(b)EMB-T8"/>
      <sheetName val="Cal(6_3_3)_WMM-T8"/>
      <sheetName val="Cal(6_2_4)_SG-T8"/>
      <sheetName val="MASTER_RATE_ANALYSIS8"/>
      <sheetName val="SKMD__328"/>
      <sheetName val="DIR_USED_ITEMS8"/>
      <sheetName val="12_8_I_(M-40)8"/>
      <sheetName val="ANN_-V7"/>
      <sheetName val="Abt_Foundation_7"/>
      <sheetName val="pier_Foundation7"/>
      <sheetName val="2_27"/>
      <sheetName val="BATCHING_PLANT_PRO7"/>
      <sheetName val="B2_MB_Deck7"/>
      <sheetName val="STAFFSCHED_7"/>
      <sheetName val="Sheet1_(2)7"/>
      <sheetName val="Field_Values7"/>
      <sheetName val="Desgn(zone_I)7"/>
      <sheetName val="Abs_PMRL7"/>
      <sheetName val="Abstract_of_cost7"/>
      <sheetName val="IO_List7"/>
      <sheetName val="TBAL9697_-group_wise__sdpl7"/>
      <sheetName val="CONSTRUCTION_COMPONENT7"/>
      <sheetName val="ORDER_BOOKING7"/>
      <sheetName val="ETC_Plant_Cost8"/>
      <sheetName val="beam-reinft-IIInd_floor8"/>
      <sheetName val="Labor_abs-NMR7"/>
      <sheetName val="BASIC_RATES7"/>
      <sheetName val="Project_Budget_Worksheet6"/>
      <sheetName val="1St_certified_RA_bill7"/>
      <sheetName val="Tower_Schedule9"/>
      <sheetName val="BOQ_(2)7"/>
      <sheetName val="Qty_Report7"/>
      <sheetName val="no_6"/>
      <sheetName val="Dayworks_Bill7"/>
      <sheetName val="Bills_of_Quantities7"/>
      <sheetName val="BOQ_DIS6"/>
      <sheetName val="All_Equipments6"/>
      <sheetName val="MATERIAL_COST5"/>
      <sheetName val="Back_Cal_for_OMC7"/>
      <sheetName val="Design_basis-C5"/>
      <sheetName val="Day_work5"/>
      <sheetName val="Pro_Pavement8"/>
      <sheetName val="Lead_statement5"/>
      <sheetName val="Chapter_1-45"/>
      <sheetName val="Chapter-12_Drainage5"/>
      <sheetName val="Chapter-13_Junction5"/>
      <sheetName val="Chapter-14_trafic_Manag_const5"/>
      <sheetName val="Chapter-15_bus&amp;_trck_laybye5"/>
      <sheetName val="Chapter-16_Toll_Plaza5"/>
      <sheetName val="Chapter-17_Main_during_cons5"/>
      <sheetName val="Chap-18__5"/>
      <sheetName val="Cont_Wt_5"/>
      <sheetName val="doq4_5"/>
      <sheetName val="BILL_ABSTRACT5"/>
      <sheetName val="Mobilization_Advance_5"/>
      <sheetName val="Measurement_&amp;_Supply_Sheet_(2)5"/>
      <sheetName val="Hydro_testing5"/>
      <sheetName val="Supply_Sheet5"/>
      <sheetName val="Hydro_testing_5"/>
      <sheetName val="OHT_435"/>
      <sheetName val="_OHT385"/>
      <sheetName val="Scheme_No1555"/>
      <sheetName val="OHT_40_Tigariya_Badshah5"/>
      <sheetName val="OHT-48_Kushwah_5"/>
      <sheetName val="New_Ranibag5"/>
      <sheetName val="OHT_395"/>
      <sheetName val="Jai_hind_nagar_-_OHT375"/>
      <sheetName val="OHT_20(Mitra_Bandhu_Nagar)5"/>
      <sheetName val="OHT_15(Samar_Park)5"/>
      <sheetName val="Bhuri_tekri5"/>
      <sheetName val="Scheme_No-1405"/>
      <sheetName val="OHT-16_Lasudia_Mori_5"/>
      <sheetName val="Scheme_No-785"/>
      <sheetName val="Scheme_No_114_Part_25"/>
      <sheetName val="OHT09-_Bicholi5"/>
      <sheetName val="Bijalpur_OHT5"/>
      <sheetName val="Scheme_No_1345"/>
      <sheetName val="OHT_49(Gandhinagar)5"/>
      <sheetName val="Silicon_City5"/>
      <sheetName val="OHT_32_(Gwala_Colony)5"/>
      <sheetName val="MS_Pipe5"/>
      <sheetName val="Monthly_Turnover_(Final)6"/>
      <sheetName val="Monthly_Programme6"/>
      <sheetName val="Abstruct_total6"/>
      <sheetName val="HP(9_200)6"/>
      <sheetName val="Equipment_Master6"/>
      <sheetName val="Vendor_Name5"/>
      <sheetName val="REGIONWISE_POPULATION6"/>
      <sheetName val="tower_wt_6"/>
      <sheetName val="CY4_casted5"/>
      <sheetName val="PACK_(B)5"/>
      <sheetName val="Not_found_as_per_ground_realit5"/>
      <sheetName val="Steel_Structure5"/>
      <sheetName val="PAVEMENT_MN5"/>
      <sheetName val="SP_Break_Up5"/>
      <sheetName val="Sweeper_Machine5"/>
      <sheetName val="Gen_Info5"/>
      <sheetName val="PQC_Design5"/>
      <sheetName val="pqc_check5"/>
      <sheetName val="Chpt_1-4_&amp;_134"/>
      <sheetName val="RET_4"/>
      <sheetName val="HO_DPR4"/>
      <sheetName val="water_prop_4"/>
      <sheetName val="PRECAST_lightconc-II4"/>
      <sheetName val="train_cash5"/>
      <sheetName val="accom_cash5"/>
      <sheetName val="M-Book_for_Conc5"/>
      <sheetName val="M-Book_for_FW5"/>
      <sheetName val="HB_CEC_schd_6_24"/>
      <sheetName val="steam_outlet4"/>
      <sheetName val="Cost_Summary4"/>
      <sheetName val="Rising_Main4"/>
      <sheetName val="EAW_Final_Accounts_-_995"/>
      <sheetName val="Slab_Drain_Abs_3"/>
      <sheetName val="Backup_PRW_-_VIIA4"/>
      <sheetName val="Batching&amp;Pil_POL4"/>
      <sheetName val="Machinary_Road_Work4"/>
      <sheetName val="Steel_Piling_POL4"/>
      <sheetName val="CABLENOS_4"/>
      <sheetName val="Labour_productivity4"/>
      <sheetName val="TCS_IIC4"/>
      <sheetName val="TCS_II_D4"/>
      <sheetName val="PIE_chart_data4"/>
      <sheetName val="Income_&amp;_Occupancy_Customer3"/>
      <sheetName val="Scope_Reconciliation3"/>
      <sheetName val="Raw_Data4"/>
      <sheetName val="As_per_PCA5"/>
      <sheetName val="Data_sheet5"/>
      <sheetName val="2nd_4"/>
      <sheetName val="foot-slab_reinft4"/>
      <sheetName val="Variation_Statement4"/>
      <sheetName val="head_loss_calc4"/>
      <sheetName val="Legal_Risk_Analysis4"/>
      <sheetName val="Staff_Acco_4"/>
      <sheetName val="labour_coeff4"/>
      <sheetName val="Rate_Base4"/>
      <sheetName val="CT_Thang_Mo4"/>
      <sheetName val="CT__PL4"/>
      <sheetName val="IV_3__Road_side_drains4"/>
      <sheetName val="retaining_wall_calculatn_sheet3"/>
      <sheetName val="R_A_3"/>
      <sheetName val="C&amp;G_August3"/>
      <sheetName val="Price_Index_Multiple_(2)6"/>
      <sheetName val="Price_Index_Multiple_-1_REV6"/>
      <sheetName val="Price_Index_Multiple6"/>
      <sheetName val="Abstract-Physical_Progress_6"/>
      <sheetName val="_Earth_Work6"/>
      <sheetName val="_Culverts_(wd)6"/>
      <sheetName val="I-C_-1__Culverts6"/>
      <sheetName val="7_Other_Costs3"/>
      <sheetName val="Occ,_Other_Rev,_Exp,_Dispo3"/>
      <sheetName val="Material_List_3"/>
      <sheetName val="EW_SR3"/>
      <sheetName val="Bill_No_6A-_Measurement3"/>
      <sheetName val="doq-1_bus_bay4"/>
      <sheetName val="doq_24"/>
      <sheetName val="doq-1_Aoq_Culvert4"/>
      <sheetName val="Mach_Reco4"/>
      <sheetName val="BORING_3"/>
      <sheetName val="EXPANSION_JOINT3"/>
      <sheetName val="CIS_MAIN_BERTH-13"/>
      <sheetName val="New_Construction3"/>
      <sheetName val="Basic_Data3"/>
      <sheetName val="Flash_Mixer3"/>
      <sheetName val="Building_(Non-Res)2"/>
      <sheetName val="DATA_PILE_RT1_2"/>
      <sheetName val="DATA_PILE__SM2"/>
      <sheetName val="LEVEL_RHS2"/>
      <sheetName val="Labour_rates2"/>
      <sheetName val="Rates_Basic2"/>
      <sheetName val="Cut_to_spoil_(sound_rock)2"/>
      <sheetName val="Cut_to_spoil_(soft_rock)2"/>
      <sheetName val="Extra_over_haulages__2"/>
      <sheetName val="Fill_from_borrow2"/>
      <sheetName val="Fill_Flattening2"/>
      <sheetName val="Milling_10_6_TO_582"/>
      <sheetName val="Removal_Top_Soil2"/>
      <sheetName val="Removal_unsuitable2"/>
      <sheetName val="GSB_July2"/>
      <sheetName val="WMM_July2"/>
      <sheetName val="STRIP_Sizing2"/>
      <sheetName val="Mass_Balance_(metric)2"/>
      <sheetName val="10-SHEAR_PILES2"/>
      <sheetName val="SITE_OVERHEADS2"/>
      <sheetName val="Misc__Data2"/>
      <sheetName val="Fill_this_out_first___2"/>
      <sheetName val="OC_17-04-062"/>
      <sheetName val="SB_-_reinf2"/>
      <sheetName val="Basic_Rate2"/>
      <sheetName val="Abutment_3"/>
      <sheetName val="3BPA00132-5-3_W_plan_HVPNL2"/>
      <sheetName val="Cover_sheet2"/>
      <sheetName val="Est_To_comp-KTRP2"/>
      <sheetName val="JCR_TOP(ITEM)-KTRP2"/>
      <sheetName val="_Type_III2"/>
      <sheetName val="_Type_I2"/>
      <sheetName val="Mgmt,Fin,HR,MIS,_Mktg2"/>
      <sheetName val="ANAL-PIPE_LINE2"/>
      <sheetName val="Road_metal_rate2"/>
      <sheetName val="(Do_not_delete)2"/>
      <sheetName val="S1BOQ_&amp;_Workplan2"/>
      <sheetName val="HARGA_DASAR2"/>
      <sheetName val="DIV_32"/>
      <sheetName val="DIV_92"/>
      <sheetName val="2_07_EMB2"/>
      <sheetName val="Main_ROB2"/>
      <sheetName val="A_O_R_r1Str"/>
      <sheetName val="A_O_R_r1"/>
      <sheetName val="A_O_R_(2)"/>
      <sheetName val="3__Staff_Facilities"/>
      <sheetName val="MPL_技連"/>
      <sheetName val="342E_BLOCK"/>
      <sheetName val="SAP架設-2005_12_3118"/>
      <sheetName val="Material_17"/>
      <sheetName val="balance_Work17"/>
      <sheetName val="LOCAL_RATES17"/>
      <sheetName val="S-Curve_(2)17"/>
      <sheetName val="final_abstract17"/>
      <sheetName val="21-Rate_Analysis-116"/>
      <sheetName val="Final_Basic_rate16"/>
      <sheetName val="C_&amp;_G_RHS17"/>
      <sheetName val="Materials_Cost16"/>
      <sheetName val="Materials_Cost(PCC)17"/>
      <sheetName val="DETAILED__BOQ15"/>
      <sheetName val="Chiet_tinh_dz3516"/>
      <sheetName val="pile_Fabrication16"/>
      <sheetName val="Risk_Te__Co_15"/>
      <sheetName val="Informa_15"/>
      <sheetName val="Bank_Guarantee15"/>
      <sheetName val="STEEL-SLAB_(0)15"/>
      <sheetName val="SHUTTER-1flr_beam_(1)15"/>
      <sheetName val="SHUTTER-1flr_slab(1)15"/>
      <sheetName val="STEEL-SLAB_(1flr)15"/>
      <sheetName val="slab-reinft(1flr)-REF_15"/>
      <sheetName val="BEAM-REINFT_(1flr)15"/>
      <sheetName val="beam-reinft-(1flr)ADDT_15"/>
      <sheetName val="concrete-Ist-IInd_floor15"/>
      <sheetName val="shuttering-1st-IInd_floor15"/>
      <sheetName val="STEEL-SLAB_(2flr)15"/>
      <sheetName val="slab-reinft(2flr)-REF__(2)15"/>
      <sheetName val="BEAM-REINFT_(2flr)_(2)15"/>
      <sheetName val="beam-reinft-(2flr)ADDT__(2)15"/>
      <sheetName val="STEEL-SLAB_(3flr)_15"/>
      <sheetName val="Slab-reinft(3flr)ADD_15"/>
      <sheetName val="slab-reinft(3flr)-ADD__(1)15"/>
      <sheetName val="STEEL-SLAB_(4th-flr)_15"/>
      <sheetName val="slab-reinft(4thflr)-ADD__(2)15"/>
      <sheetName val="slab_reinft_-(4th_flr)15"/>
      <sheetName val="Indices_(3rd)15"/>
      <sheetName val="SHUTTER-1flr_beam(old)15"/>
      <sheetName val="03_CTS,MEPZ-CANTEEN_(2)15"/>
      <sheetName val="beam-reinft-machine_rm15"/>
      <sheetName val="input_micro15"/>
      <sheetName val="Rate_Analysis15"/>
      <sheetName val="HSD_LUB_14"/>
      <sheetName val="Mix_Design14"/>
      <sheetName val="doq-1_DOQ_Culvert14"/>
      <sheetName val="AoR_Finishing14"/>
      <sheetName val="Revised_BoQ_Str14"/>
      <sheetName val="oHS+F_Ex_Alu_+actual_staff14"/>
      <sheetName val="oHS+F_Ex_Alu__(trial)14"/>
      <sheetName val="Ex_aluminium14"/>
      <sheetName val="oH(mc_purchase)14"/>
      <sheetName val="Plang_1pour14"/>
      <sheetName val="Plang_3pour14"/>
      <sheetName val="Machine_Schedule_14"/>
      <sheetName val="Staff_Schedule14"/>
      <sheetName val="ABS_15"/>
      <sheetName val="BOQ_Summary15"/>
      <sheetName val="2_1315"/>
      <sheetName val="9_0115"/>
      <sheetName val="9_0715"/>
      <sheetName val="9_8315"/>
      <sheetName val="9_1215"/>
      <sheetName val="9_4715"/>
      <sheetName val="9_50(i)15"/>
      <sheetName val="9_50(ii)15"/>
      <sheetName val="9_51_Slab15"/>
      <sheetName val="9_51_Girder15"/>
      <sheetName val="9_5215"/>
      <sheetName val="9_6215"/>
      <sheetName val="9_6315"/>
      <sheetName val="9_6915"/>
      <sheetName val="8_4815"/>
      <sheetName val="8_4915"/>
      <sheetName val="P1_&amp;_P2_Reinforcement_detail15"/>
      <sheetName val="A1_&amp;_A2_Reinforcement_detail15"/>
      <sheetName val="E_&amp;_R14"/>
      <sheetName val="UNP-NCW_14"/>
      <sheetName val="9_Major_Bridge14"/>
      <sheetName val="8__ROB14"/>
      <sheetName val="10_Minor_Structure14"/>
      <sheetName val="7__FLYOVER14"/>
      <sheetName val="2__Earthwork14"/>
      <sheetName val="BOQ_Distribution14"/>
      <sheetName val="P-Ins_&amp;_Bonds14"/>
      <sheetName val="schedule_nos14"/>
      <sheetName val="BUD_07-0814"/>
      <sheetName val="Plant_&amp;__Machinery12"/>
      <sheetName val="01_11_200414"/>
      <sheetName val="Materials_14"/>
      <sheetName val="02_10_0614"/>
      <sheetName val="Qty_SR14"/>
      <sheetName val="Cost_of_O_&amp;_O11"/>
      <sheetName val="footing_for_SP14"/>
      <sheetName val="USB_114"/>
      <sheetName val="220Kv_(2)14"/>
      <sheetName val="Input_Data14"/>
      <sheetName val="Input_Data_R14"/>
      <sheetName val="Input_Data_F14"/>
      <sheetName val="A_O_R_14"/>
      <sheetName val="Ave_wtd_rates14"/>
      <sheetName val="Data_Validation14"/>
      <sheetName val="MN_T_B_14"/>
      <sheetName val="Progressin_Next_mon-AP-1714"/>
      <sheetName val="SPT_vs_PHI14"/>
      <sheetName val="Wind_Speed_II14"/>
      <sheetName val="Duopitch_Roof14"/>
      <sheetName val="Free-Standing_Wall14"/>
      <sheetName val="Vertical_Walls14"/>
      <sheetName val="Flat_Roof14"/>
      <sheetName val="Factor_Sb14"/>
      <sheetName val="Size_Effect_Factor14"/>
      <sheetName val="Direction_factor14"/>
      <sheetName val="Wind_Speed_I14"/>
      <sheetName val="Fee_Rate_Summary14"/>
      <sheetName val="Data_114"/>
      <sheetName val="SS_MH14"/>
      <sheetName val="_AnalysisPCC14"/>
      <sheetName val="INPUT_SHEET14"/>
      <sheetName val="abs_road14"/>
      <sheetName val="road_est14"/>
      <sheetName val="Road_data14"/>
      <sheetName val="Diesel_Analysis11"/>
      <sheetName val="Elect_12"/>
      <sheetName val="SC_revtrgt11"/>
      <sheetName val="Bus_Ways14"/>
      <sheetName val="Major_Br__Statement14"/>
      <sheetName val="Site_clearance14"/>
      <sheetName val="4_Annex_1_Basic_rate14"/>
      <sheetName val="NLD_-_Assum11"/>
      <sheetName val="Sub_con_List11"/>
      <sheetName val="KM_wise_Quantity11"/>
      <sheetName val="gen_ledger_data14"/>
      <sheetName val="33628-Rev__A14"/>
      <sheetName val="General_input14"/>
      <sheetName val="Design_sheet14"/>
      <sheetName val="Non_debit-RMC14"/>
      <sheetName val="Labour_&amp;_Plant14"/>
      <sheetName val="RATE_COMPILATION14"/>
      <sheetName val="DATA-DEP_(13-17)14"/>
      <sheetName val="DATA-GCC(25-34_7)14"/>
      <sheetName val="St_-Con(0-17)14"/>
      <sheetName val="St_-Con_(17-34)14"/>
      <sheetName val="Analysis-Drains_&amp;_Misc14"/>
      <sheetName val="Lead_Statement_(PCC)14"/>
      <sheetName val="Analysis-NH-Traf_&amp;_Trans14"/>
      <sheetName val="12__Ins_&amp;_Bonds14"/>
      <sheetName val="RA_Civil14"/>
      <sheetName val="ESOP_ECAL_TABLES14"/>
      <sheetName val="precast_RC_element14"/>
      <sheetName val="Core_Data14"/>
      <sheetName val="GLEVEL_RHS14"/>
      <sheetName val="General_Analysis14"/>
      <sheetName val="except_wiring14"/>
      <sheetName val="Appendix_A14"/>
      <sheetName val="JCR_TOP14"/>
      <sheetName val="POCOS_제출및납품일정12"/>
      <sheetName val="Pile_cap12"/>
      <sheetName val="PIPING_LINE_LIST12"/>
      <sheetName val="Rollup_Summary11"/>
      <sheetName val="Sheet3_(2)11"/>
      <sheetName val="Doha_Farm11"/>
      <sheetName val="Structure_du_projet12"/>
      <sheetName val="10-Crop_Age9"/>
      <sheetName val="_9"/>
      <sheetName val="doq_111"/>
      <sheetName val="doq_911"/>
      <sheetName val="LL_ABUT9"/>
      <sheetName val="SCH_1011"/>
      <sheetName val="ADMIN_SHEET9"/>
      <sheetName val="CG_-St9"/>
      <sheetName val="Load_Calculation11"/>
      <sheetName val="factor_11"/>
      <sheetName val="SC_Cost_FEB_0311"/>
      <sheetName val="Cal(6_3_2)_GSB-T9"/>
      <sheetName val="Cal(6_3_1)_GSB-1(Jn_)_DDA9"/>
      <sheetName val="Cal(6_2_2)_(b)EMB-T9"/>
      <sheetName val="Cal(6_3_3)_WMM-T9"/>
      <sheetName val="Cal(6_2_4)_SG-T9"/>
      <sheetName val="MASTER_RATE_ANALYSIS9"/>
      <sheetName val="SKMD__329"/>
      <sheetName val="DIR_USED_ITEMS9"/>
      <sheetName val="12_8_I_(M-40)9"/>
      <sheetName val="ANN_-V8"/>
      <sheetName val="Abt_Foundation_8"/>
      <sheetName val="pier_Foundation8"/>
      <sheetName val="2_28"/>
      <sheetName val="BATCHING_PLANT_PRO8"/>
      <sheetName val="B2_MB_Deck8"/>
      <sheetName val="STAFFSCHED_8"/>
      <sheetName val="Sheet1_(2)8"/>
      <sheetName val="Field_Values8"/>
      <sheetName val="Desgn(zone_I)8"/>
      <sheetName val="Abs_PMRL8"/>
      <sheetName val="Abstract_of_cost8"/>
      <sheetName val="IO_List8"/>
      <sheetName val="TBAL9697_-group_wise__sdpl8"/>
      <sheetName val="CONSTRUCTION_COMPONENT8"/>
      <sheetName val="ORDER_BOOKING8"/>
      <sheetName val="ETC_Plant_Cost9"/>
      <sheetName val="beam-reinft-IIInd_floor9"/>
      <sheetName val="Labor_abs-NMR8"/>
      <sheetName val="BASIC_RATES8"/>
      <sheetName val="Project_Budget_Worksheet7"/>
      <sheetName val="1St_certified_RA_bill8"/>
      <sheetName val="Tower_Schedule10"/>
      <sheetName val="BOQ_(2)8"/>
      <sheetName val="Qty_Report8"/>
      <sheetName val="no_7"/>
      <sheetName val="Dayworks_Bill8"/>
      <sheetName val="Bills_of_Quantities8"/>
      <sheetName val="BOQ_DIS7"/>
      <sheetName val="All_Equipments7"/>
      <sheetName val="MATERIAL_COST6"/>
      <sheetName val="Back_Cal_for_OMC8"/>
      <sheetName val="Design_basis-C6"/>
      <sheetName val="Day_work6"/>
      <sheetName val="Pro_Pavement9"/>
      <sheetName val="Lead_statement6"/>
      <sheetName val="Chapter_1-46"/>
      <sheetName val="Chapter-12_Drainage6"/>
      <sheetName val="Chapter-13_Junction6"/>
      <sheetName val="Chapter-14_trafic_Manag_const6"/>
      <sheetName val="Chapter-15_bus&amp;_trck_laybye6"/>
      <sheetName val="Chapter-16_Toll_Plaza6"/>
      <sheetName val="Chapter-17_Main_during_cons6"/>
      <sheetName val="Chap-18__6"/>
      <sheetName val="Cont_Wt_6"/>
      <sheetName val="doq4_6"/>
      <sheetName val="BILL_ABSTRACT6"/>
      <sheetName val="Mobilization_Advance_6"/>
      <sheetName val="Measurement_&amp;_Supply_Sheet_(2)6"/>
      <sheetName val="Hydro_testing6"/>
      <sheetName val="Supply_Sheet6"/>
      <sheetName val="Hydro_testing_6"/>
      <sheetName val="OHT_436"/>
      <sheetName val="_OHT386"/>
      <sheetName val="Scheme_No1556"/>
      <sheetName val="OHT_40_Tigariya_Badshah6"/>
      <sheetName val="OHT-48_Kushwah_6"/>
      <sheetName val="New_Ranibag6"/>
      <sheetName val="OHT_396"/>
      <sheetName val="Jai_hind_nagar_-_OHT376"/>
      <sheetName val="OHT_20(Mitra_Bandhu_Nagar)6"/>
      <sheetName val="OHT_15(Samar_Park)6"/>
      <sheetName val="Bhuri_tekri6"/>
      <sheetName val="Scheme_No-1406"/>
      <sheetName val="OHT-16_Lasudia_Mori_6"/>
      <sheetName val="Scheme_No-786"/>
      <sheetName val="Scheme_No_114_Part_26"/>
      <sheetName val="OHT09-_Bicholi6"/>
      <sheetName val="Bijalpur_OHT6"/>
      <sheetName val="Scheme_No_1346"/>
      <sheetName val="OHT_49(Gandhinagar)6"/>
      <sheetName val="Silicon_City6"/>
      <sheetName val="OHT_32_(Gwala_Colony)6"/>
      <sheetName val="MS_Pipe6"/>
      <sheetName val="Monthly_Turnover_(Final)7"/>
      <sheetName val="Monthly_Programme7"/>
      <sheetName val="Abstruct_total7"/>
      <sheetName val="HP(9_200)7"/>
      <sheetName val="Equipment_Master7"/>
      <sheetName val="Vendor_Name6"/>
      <sheetName val="REGIONWISE_POPULATION7"/>
      <sheetName val="tower_wt_7"/>
      <sheetName val="CY4_casted6"/>
      <sheetName val="PACK_(B)6"/>
      <sheetName val="Not_found_as_per_ground_realit6"/>
      <sheetName val="Steel_Structure6"/>
      <sheetName val="PAVEMENT_MN6"/>
      <sheetName val="SP_Break_Up6"/>
      <sheetName val="Sweeper_Machine6"/>
      <sheetName val="Gen_Info6"/>
      <sheetName val="PQC_Design6"/>
      <sheetName val="pqc_check6"/>
      <sheetName val="Chpt_1-4_&amp;_135"/>
      <sheetName val="RET_5"/>
      <sheetName val="HO_DPR5"/>
      <sheetName val="water_prop_5"/>
      <sheetName val="PRECAST_lightconc-II5"/>
      <sheetName val="train_cash6"/>
      <sheetName val="accom_cash6"/>
      <sheetName val="M-Book_for_Conc6"/>
      <sheetName val="M-Book_for_FW6"/>
      <sheetName val="HB_CEC_schd_6_25"/>
      <sheetName val="steam_outlet5"/>
      <sheetName val="Cost_Summary5"/>
      <sheetName val="Rising_Main5"/>
      <sheetName val="EAW_Final_Accounts_-_996"/>
      <sheetName val="Slab_Drain_Abs_4"/>
      <sheetName val="Backup_PRW_-_VIIA5"/>
      <sheetName val="Batching&amp;Pil_POL5"/>
      <sheetName val="Machinary_Road_Work5"/>
      <sheetName val="Steel_Piling_POL5"/>
      <sheetName val="CABLENOS_5"/>
      <sheetName val="Labour_productivity5"/>
      <sheetName val="TCS_IIC5"/>
      <sheetName val="TCS_II_D5"/>
      <sheetName val="PIE_chart_data5"/>
      <sheetName val="Income_&amp;_Occupancy_Customer4"/>
      <sheetName val="Scope_Reconciliation4"/>
      <sheetName val="Raw_Data5"/>
      <sheetName val="As_per_PCA6"/>
      <sheetName val="Data_sheet6"/>
      <sheetName val="2nd_5"/>
      <sheetName val="foot-slab_reinft5"/>
      <sheetName val="Variation_Statement5"/>
      <sheetName val="head_loss_calc5"/>
      <sheetName val="Legal_Risk_Analysis5"/>
      <sheetName val="Staff_Acco_5"/>
      <sheetName val="labour_coeff5"/>
      <sheetName val="Rate_Base5"/>
      <sheetName val="CT_Thang_Mo5"/>
      <sheetName val="CT__PL5"/>
      <sheetName val="IV_3__Road_side_drains5"/>
      <sheetName val="retaining_wall_calculatn_sheet4"/>
      <sheetName val="R_A_4"/>
      <sheetName val="C&amp;G_August4"/>
      <sheetName val="Price_Index_Multiple_(2)7"/>
      <sheetName val="Price_Index_Multiple_-1_REV7"/>
      <sheetName val="Price_Index_Multiple7"/>
      <sheetName val="Abstract-Physical_Progress_7"/>
      <sheetName val="_Earth_Work7"/>
      <sheetName val="_Culverts_(wd)7"/>
      <sheetName val="I-C_-1__Culverts7"/>
      <sheetName val="7_Other_Costs4"/>
      <sheetName val="Occ,_Other_Rev,_Exp,_Dispo4"/>
      <sheetName val="Material_List_4"/>
      <sheetName val="EW_SR4"/>
      <sheetName val="Bill_No_6A-_Measurement4"/>
      <sheetName val="doq-1_bus_bay5"/>
      <sheetName val="doq_25"/>
      <sheetName val="doq-1_Aoq_Culvert5"/>
      <sheetName val="Mach_Reco5"/>
      <sheetName val="BORING_4"/>
      <sheetName val="EXPANSION_JOINT4"/>
      <sheetName val="CIS_MAIN_BERTH-14"/>
      <sheetName val="New_Construction4"/>
      <sheetName val="Basic_Data4"/>
      <sheetName val="Flash_Mixer4"/>
      <sheetName val="Building_(Non-Res)3"/>
      <sheetName val="DATA_PILE_RT1_3"/>
      <sheetName val="DATA_PILE__SM3"/>
      <sheetName val="LEVEL_RHS3"/>
      <sheetName val="Labour_rates3"/>
      <sheetName val="Rates_Basic3"/>
      <sheetName val="Cut_to_spoil_(sound_rock)3"/>
      <sheetName val="Cut_to_spoil_(soft_rock)3"/>
      <sheetName val="Extra_over_haulages__3"/>
      <sheetName val="Fill_from_borrow3"/>
      <sheetName val="Fill_Flattening3"/>
      <sheetName val="Milling_10_6_TO_583"/>
      <sheetName val="Removal_Top_Soil3"/>
      <sheetName val="Removal_unsuitable3"/>
      <sheetName val="GSB_July3"/>
      <sheetName val="WMM_July3"/>
      <sheetName val="STRIP_Sizing3"/>
      <sheetName val="Mass_Balance_(metric)3"/>
      <sheetName val="10-SHEAR_PILES3"/>
      <sheetName val="SITE_OVERHEADS3"/>
      <sheetName val="Misc__Data3"/>
      <sheetName val="Fill_this_out_first___3"/>
      <sheetName val="OC_17-04-063"/>
      <sheetName val="SB_-_reinf3"/>
      <sheetName val="Basic_Rate3"/>
      <sheetName val="Abutment_4"/>
      <sheetName val="3BPA00132-5-3_W_plan_HVPNL3"/>
      <sheetName val="Cover_sheet3"/>
      <sheetName val="Est_To_comp-KTRP3"/>
      <sheetName val="JCR_TOP(ITEM)-KTRP3"/>
      <sheetName val="_Type_III3"/>
      <sheetName val="_Type_I3"/>
      <sheetName val="Mgmt,Fin,HR,MIS,_Mktg3"/>
      <sheetName val="ANAL-PIPE_LINE3"/>
      <sheetName val="Road_metal_rate3"/>
      <sheetName val="(Do_not_delete)3"/>
      <sheetName val="S1BOQ_&amp;_Workplan3"/>
      <sheetName val="HARGA_DASAR3"/>
      <sheetName val="DIV_33"/>
      <sheetName val="DIV_93"/>
      <sheetName val="2_07_EMB3"/>
      <sheetName val="Main_ROB3"/>
      <sheetName val="A_O_R_r1Str1"/>
      <sheetName val="A_O_R_r11"/>
      <sheetName val="A_O_R_(2)1"/>
      <sheetName val="3__Staff_Facilities1"/>
      <sheetName val="MPL_技連1"/>
      <sheetName val="342E_BLOCK1"/>
      <sheetName val="old boq"/>
      <sheetName val="Brickwork "/>
      <sheetName val="First Floor "/>
      <sheetName val="Cost_Any."/>
      <sheetName val="Mat_Cost"/>
      <sheetName val="Mat.Cost"/>
      <sheetName val="MERGED CODES &amp; NAMES"/>
      <sheetName val="TYPES"/>
      <sheetName val="MPC"/>
      <sheetName val="Key Ratios"/>
      <sheetName val="PRECAST lightconc_II"/>
      <sheetName val="Internet"/>
      <sheetName val="Insts"/>
      <sheetName val="PriceCalculation"/>
      <sheetName val="ABB"/>
      <sheetName val="CABLE DATA"/>
      <sheetName val="Tie Beams "/>
      <sheetName val="Micro"/>
      <sheetName val="GM &amp; TA"/>
      <sheetName val="Macro"/>
      <sheetName val="Scaff-Rose"/>
      <sheetName val="WPC"/>
      <sheetName val="I D FAN DECK-LHS-REINF.-17TH RA"/>
      <sheetName val="Chap9.3open"/>
      <sheetName val="Sayfa3"/>
      <sheetName val="Prelim.Expense"/>
      <sheetName val="Drg"/>
      <sheetName val="Summary_Slab_Karbook"/>
      <sheetName val="s"/>
      <sheetName val="GRADE"/>
      <sheetName val="MS V"/>
      <sheetName val="Stability"/>
      <sheetName val="Sub Data"/>
      <sheetName val="M-1"/>
      <sheetName val="InputData"/>
      <sheetName val="Spec"/>
      <sheetName val="RA-CD"/>
      <sheetName val="RD-Est"/>
      <sheetName val="Name of the Line"/>
      <sheetName val="VENDOR"/>
      <sheetName val="Bar Budget"/>
      <sheetName val="PNM Justi"/>
      <sheetName val="Bar"/>
      <sheetName val="SITE DATA"/>
      <sheetName val="Shutter"/>
      <sheetName val="BOQ Backup"/>
      <sheetName val="STEEL"/>
      <sheetName val="Financial"/>
      <sheetName val="CABLE"/>
      <sheetName val="number"/>
      <sheetName val="Leg 1-1"/>
      <sheetName val="zone-8"/>
      <sheetName val="D2_CO"/>
      <sheetName val="co_5"/>
      <sheetName val="Total"/>
      <sheetName val="Quotations"/>
      <sheetName val="교각1"/>
      <sheetName val="AUX RATES"/>
      <sheetName val="AUX MANPOWER"/>
      <sheetName val="AUX DATA"/>
      <sheetName val="AUX HOURS"/>
      <sheetName val="TOTAL NS"/>
      <sheetName val="Legend"/>
      <sheetName val="HDPE"/>
      <sheetName val="pvc"/>
      <sheetName val="hdpe_basic"/>
      <sheetName val="pvc_basic"/>
      <sheetName val="GM&amp;PM EST"/>
      <sheetName val="wh_data"/>
      <sheetName val="wh_data_R"/>
      <sheetName val="CPHEEO"/>
      <sheetName val="DATA_PRG"/>
      <sheetName val="R_Det"/>
      <sheetName val="Pop"/>
      <sheetName val="BM-HOOP"/>
      <sheetName val="Data rough"/>
      <sheetName val="m"/>
      <sheetName val="HS final-2"/>
      <sheetName val="int-dia-hdpe"/>
      <sheetName val="int-dia-pvc"/>
      <sheetName val="LABOUR RATE"/>
      <sheetName val="Material Rate"/>
      <sheetName val="AV-HDPE"/>
      <sheetName val="Di_gate-HDPE"/>
      <sheetName val="l"/>
      <sheetName val="Mp-team 1"/>
      <sheetName val="HS 1"/>
      <sheetName val="AV-BWSC&amp;MS"/>
      <sheetName val="AV_AC"/>
      <sheetName val="di_Gate_AC"/>
      <sheetName val="Digate-BWSCP-MS"/>
      <sheetName val="DI_gate_di"/>
      <sheetName val="Usage"/>
      <sheetName val="Common "/>
      <sheetName val="General"/>
      <sheetName val="Works"/>
      <sheetName val="bom"/>
      <sheetName val="DI"/>
      <sheetName val="DL"/>
      <sheetName val="Design (not used)"/>
      <sheetName val="17"/>
      <sheetName val="MRATES"/>
      <sheetName val="C-1"/>
      <sheetName val="C-10"/>
      <sheetName val="C-11"/>
      <sheetName val="C-12"/>
      <sheetName val="C-2"/>
      <sheetName val="C-3"/>
      <sheetName val="C-4"/>
      <sheetName val="C-5"/>
      <sheetName val="C-5A"/>
      <sheetName val="C-6"/>
      <sheetName val="C-6A"/>
      <sheetName val="C-7"/>
      <sheetName val="C-8"/>
      <sheetName val="C-9"/>
      <sheetName val="Earnings model"/>
      <sheetName val="RA - Civil"/>
      <sheetName val="D"/>
      <sheetName val="C"/>
      <sheetName val="Master data"/>
      <sheetName val="Civil &amp; design"/>
      <sheetName val=" Cycle-insitu works"/>
      <sheetName val="Silo with internal cone"/>
      <sheetName val="Annex- 6 - Delinator"/>
      <sheetName val="trans"/>
      <sheetName val="Detail In Door Stad"/>
      <sheetName val="Sheet7"/>
      <sheetName val="Scheme Area Details_Block__ C2"/>
      <sheetName val="New33KVSS_E3"/>
      <sheetName val="Prop aug of Ex 33KVSS_E3a"/>
      <sheetName val="CUT QTY"/>
      <sheetName val="CUT QTY Pay"/>
      <sheetName val="SIEVE ANALYSIS_Sand"/>
      <sheetName val="grid"/>
      <sheetName val="예가표"/>
      <sheetName val="Res-P&amp;E (PLL)"/>
      <sheetName val="entitlements"/>
      <sheetName val="Total Debtors Ageing Sheet"/>
      <sheetName val="간접비 총괄표"/>
      <sheetName val="4-RES ST1 PIER-SLENDERNESS AASH"/>
      <sheetName val="LIVE LOAD"/>
      <sheetName val="Wearing Course"/>
      <sheetName val="Plant _  Machinery"/>
      <sheetName val="Rectangular Beam"/>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refreshError="1"/>
      <sheetData sheetId="949" refreshError="1"/>
      <sheetData sheetId="950" refreshError="1"/>
      <sheetData sheetId="951" refreshError="1"/>
      <sheetData sheetId="952" refreshError="1"/>
      <sheetData sheetId="953"/>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sheetData sheetId="1174" refreshError="1"/>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refreshError="1"/>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sheetData sheetId="1885"/>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sheetData sheetId="1933"/>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sheetData sheetId="1947"/>
      <sheetData sheetId="1948"/>
      <sheetData sheetId="1949"/>
      <sheetData sheetId="1950"/>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sheetData sheetId="1996"/>
      <sheetData sheetId="1997"/>
      <sheetData sheetId="1998"/>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sheetData sheetId="2027" refreshError="1"/>
      <sheetData sheetId="2028" refreshError="1"/>
      <sheetData sheetId="2029" refreshError="1"/>
      <sheetData sheetId="2030" refreshError="1"/>
      <sheetData sheetId="2031" refreshError="1"/>
      <sheetData sheetId="2032"/>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refreshError="1"/>
      <sheetData sheetId="2573"/>
      <sheetData sheetId="2574"/>
      <sheetData sheetId="2575"/>
      <sheetData sheetId="2576"/>
      <sheetData sheetId="2577"/>
      <sheetData sheetId="2578"/>
      <sheetData sheetId="2579"/>
      <sheetData sheetId="2580"/>
      <sheetData sheetId="2581"/>
      <sheetData sheetId="2582" refreshError="1"/>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sheetData sheetId="2706"/>
      <sheetData sheetId="2707"/>
      <sheetData sheetId="2708"/>
      <sheetData sheetId="2709"/>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sheetData sheetId="2747"/>
      <sheetData sheetId="2748"/>
      <sheetData sheetId="2749"/>
      <sheetData sheetId="2750"/>
      <sheetData sheetId="275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sheetData sheetId="2793"/>
      <sheetData sheetId="2794"/>
      <sheetData sheetId="2795"/>
      <sheetData sheetId="2796"/>
      <sheetData sheetId="2797"/>
      <sheetData sheetId="2798"/>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sheetData sheetId="2810"/>
      <sheetData sheetId="2811"/>
      <sheetData sheetId="2812"/>
      <sheetData sheetId="2813"/>
      <sheetData sheetId="2814"/>
      <sheetData sheetId="2815"/>
      <sheetData sheetId="2816"/>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sheetData sheetId="2836"/>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FCM"/>
      <sheetName val="Analysis Sheet"/>
      <sheetName val="Break Up as you wish"/>
      <sheetName val="Sheet1"/>
      <sheetName val="SP Break Up"/>
      <sheetName val="Grand Summary"/>
      <sheetName val="Material-Local-ABB"/>
      <sheetName val="Material-Local-Non ABB"/>
      <sheetName val="Material-Import-ABB"/>
      <sheetName val="Material-Import-Non ABB"/>
      <sheetName val="Services-ABB"/>
      <sheetName val="Services-Non ABB"/>
      <sheetName val="Financial"/>
      <sheetName val="Unit Sheet"/>
      <sheetName val="FCM-hyd-airport-final"/>
      <sheetName val="Background"/>
      <sheetName val="Cost summary"/>
      <sheetName val="Cable-data"/>
      <sheetName val="labour"/>
      <sheetName val="BOQ"/>
      <sheetName val="Labels"/>
      <sheetName val="BOQ LT"/>
      <sheetName val="final abstract"/>
      <sheetName val="starter"/>
      <sheetName val="bs BP 04 SA"/>
      <sheetName val="BHANDUP"/>
      <sheetName val="S1BOQ"/>
      <sheetName val="C5TRAFFIC"/>
      <sheetName val="C8"/>
      <sheetName val="FORM-16"/>
      <sheetName val="SPI"/>
      <sheetName val="Direct cost shed A-2 "/>
      <sheetName val="6 TRS"/>
      <sheetName val="钻井(调整)"/>
      <sheetName val="Sheet3 (2)"/>
      <sheetName val="Pvmt. Cond. MCW LHS"/>
      <sheetName val="대비표"/>
      <sheetName val="Full Cost Calculation-1"/>
      <sheetName val="Instruction-Description"/>
      <sheetName val="Costing-blk-B"/>
      <sheetName val="สรุป"/>
      <sheetName val=""/>
      <sheetName val="GBW"/>
      <sheetName val="Riser-1"/>
      <sheetName val="#REF"/>
      <sheetName val="det_est"/>
      <sheetName val="Data"/>
      <sheetName val="Costing"/>
      <sheetName val="Measurements"/>
      <sheetName val="Tables"/>
      <sheetName val="Flooring"/>
      <sheetName val="Ceilings"/>
      <sheetName val="ACAD Finishes"/>
      <sheetName val="Site Details"/>
      <sheetName val="Chair"/>
      <sheetName val="Site Area Statement"/>
      <sheetName val="Doors"/>
      <sheetName val="Estimate"/>
      <sheetName val="Config"/>
      <sheetName val="Break Dw"/>
      <sheetName val="Coalmine"/>
      <sheetName val="Sqn _Main_ Abs"/>
      <sheetName val="C&amp;I SUMMARY"/>
      <sheetName val="FTE Totals_Plan"/>
      <sheetName val="협조전"/>
      <sheetName val="Codes"/>
      <sheetName val="Parameter"/>
      <sheetName val="Alstom_Soft seating_V R0_090216"/>
      <sheetName val="Formulas"/>
      <sheetName val="PLANT"/>
      <sheetName val="INSTRUMENT"/>
      <sheetName val="SpecITEM"/>
      <sheetName val="LINE_Sc"/>
      <sheetName val="MOTOR"/>
      <sheetName val="3A-TiBill"/>
      <sheetName val="2A-tIS bILL"/>
      <sheetName val="Analy_7-10"/>
      <sheetName val="Annexure - T(3)"/>
      <sheetName val="DPR"/>
      <sheetName val="A1-Continuous"/>
      <sheetName val="Design"/>
      <sheetName val="CABLE DATA"/>
      <sheetName val="선수금"/>
      <sheetName val="bill 2"/>
      <sheetName val="extra work elec bill "/>
      <sheetName val="MN T.B."/>
      <sheetName val="CASHFLOWS"/>
      <sheetName val="Gr. H"/>
      <sheetName val="Sqn_Abs"/>
      <sheetName val="BLOCK-E"/>
      <sheetName val="Pre-cast Qty"/>
      <sheetName val="Typical floor on 3BHK -STD"/>
      <sheetName val="FINCAL"/>
      <sheetName val="Concrete"/>
      <sheetName val="Summary"/>
      <sheetName val="gen"/>
      <sheetName val="water prop."/>
      <sheetName val="B1"/>
      <sheetName val="Assumption Inputs"/>
      <sheetName val="MASTER_RATE ANALYSIS"/>
      <sheetName val="Materials Cost(PCC)"/>
      <sheetName val="Staff Acco."/>
      <sheetName val="Voucher"/>
      <sheetName val="Internet"/>
      <sheetName val="Intro"/>
      <sheetName val="Sheet3"/>
      <sheetName val="PRECAST lightconc-II"/>
      <sheetName val="Rate analysis"/>
      <sheetName val="TBAL9697 -group wise  sdpl"/>
      <sheetName val="MH Compensate-Nov"/>
      <sheetName val="PANEL ANNEXURE"/>
      <sheetName val="col-reinft1"/>
      <sheetName val="Fee Rate Summary"/>
      <sheetName val="COLUMN"/>
      <sheetName val="SPT vs PHI"/>
      <sheetName val="Works - Quote Sheet"/>
      <sheetName val="Start_Here"/>
      <sheetName val="Analysis_Sheet"/>
      <sheetName val="Break_Up_as_you_wish"/>
      <sheetName val="SP_Break_Up"/>
      <sheetName val="Grand_Summary"/>
      <sheetName val="Material-Local-Non_ABB"/>
      <sheetName val="Material-Import-Non_ABB"/>
      <sheetName val="Services-Non_ABB"/>
      <sheetName val="Unit_Sheet"/>
      <sheetName val="bs_BP_04_SA"/>
      <sheetName val="Full_Cost_Calculation-1"/>
      <sheetName val="發包單價差-車站組鋼筋"/>
      <sheetName val="u_rate"/>
      <sheetName val="DPR_Input"/>
    </sheetNames>
    <sheetDataSet>
      <sheetData sheetId="0">
        <row r="6">
          <cell r="A6" t="str">
            <v>Type</v>
          </cell>
        </row>
      </sheetData>
      <sheetData sheetId="1">
        <row r="6">
          <cell r="A6" t="str">
            <v>Type</v>
          </cell>
        </row>
      </sheetData>
      <sheetData sheetId="2"/>
      <sheetData sheetId="3"/>
      <sheetData sheetId="4"/>
      <sheetData sheetId="5" refreshError="1">
        <row r="6">
          <cell r="A6" t="str">
            <v>Type</v>
          </cell>
          <cell r="B6" t="str">
            <v>No.</v>
          </cell>
          <cell r="C6" t="str">
            <v>Item</v>
          </cell>
          <cell r="D6" t="str">
            <v>Sort</v>
          </cell>
          <cell r="E6" t="str">
            <v>Ex Works SP</v>
          </cell>
          <cell r="F6" t="str">
            <v>Ex.WSP+F&amp;I</v>
          </cell>
          <cell r="G6" t="str">
            <v>ED/CVD</v>
          </cell>
          <cell r="H6" t="str">
            <v>ST</v>
          </cell>
          <cell r="I6" t="str">
            <v>Total SP</v>
          </cell>
        </row>
        <row r="7">
          <cell r="A7" t="str">
            <v>ABB Manufactured</v>
          </cell>
          <cell r="B7">
            <v>1</v>
          </cell>
          <cell r="C7" t="str">
            <v>MV Breakers</v>
          </cell>
          <cell r="D7" t="str">
            <v>A</v>
          </cell>
          <cell r="E7">
            <v>39174179.640242562</v>
          </cell>
          <cell r="F7">
            <v>39790174.860242561</v>
          </cell>
          <cell r="G7">
            <v>6393226.1172875855</v>
          </cell>
          <cell r="H7">
            <v>1822696.230301206</v>
          </cell>
          <cell r="I7">
            <v>48006097.207831353</v>
          </cell>
        </row>
        <row r="8">
          <cell r="A8" t="str">
            <v>Indigenous Equipments</v>
          </cell>
          <cell r="B8">
            <v>2</v>
          </cell>
          <cell r="C8">
            <v>0</v>
          </cell>
          <cell r="E8">
            <v>0</v>
          </cell>
          <cell r="F8">
            <v>0</v>
          </cell>
          <cell r="G8">
            <v>0</v>
          </cell>
          <cell r="H8">
            <v>0</v>
          </cell>
          <cell r="I8">
            <v>0</v>
          </cell>
        </row>
        <row r="9">
          <cell r="B9">
            <v>3</v>
          </cell>
          <cell r="C9">
            <v>0</v>
          </cell>
          <cell r="E9">
            <v>0</v>
          </cell>
          <cell r="F9">
            <v>0</v>
          </cell>
          <cell r="G9">
            <v>0</v>
          </cell>
          <cell r="H9">
            <v>0</v>
          </cell>
          <cell r="I9">
            <v>0</v>
          </cell>
        </row>
        <row r="10">
          <cell r="B10">
            <v>4</v>
          </cell>
          <cell r="C10">
            <v>0</v>
          </cell>
          <cell r="E10">
            <v>0</v>
          </cell>
          <cell r="F10">
            <v>0</v>
          </cell>
          <cell r="G10">
            <v>0</v>
          </cell>
          <cell r="H10">
            <v>0</v>
          </cell>
          <cell r="I10">
            <v>0</v>
          </cell>
        </row>
        <row r="11">
          <cell r="B11">
            <v>5</v>
          </cell>
          <cell r="C11">
            <v>0</v>
          </cell>
          <cell r="E11">
            <v>0</v>
          </cell>
          <cell r="F11">
            <v>0</v>
          </cell>
          <cell r="G11">
            <v>0</v>
          </cell>
          <cell r="H11">
            <v>0</v>
          </cell>
          <cell r="I11">
            <v>0</v>
          </cell>
        </row>
        <row r="12">
          <cell r="B12">
            <v>6</v>
          </cell>
          <cell r="C12">
            <v>0</v>
          </cell>
          <cell r="E12">
            <v>0</v>
          </cell>
          <cell r="F12">
            <v>0</v>
          </cell>
          <cell r="G12">
            <v>0</v>
          </cell>
          <cell r="H12">
            <v>0</v>
          </cell>
          <cell r="I12">
            <v>0</v>
          </cell>
        </row>
        <row r="13">
          <cell r="A13" t="str">
            <v>NON ABB Manufactured</v>
          </cell>
          <cell r="B13">
            <v>1</v>
          </cell>
          <cell r="C13" t="str">
            <v>Transformers</v>
          </cell>
          <cell r="D13" t="str">
            <v>B</v>
          </cell>
          <cell r="E13">
            <v>45598971.748524286</v>
          </cell>
          <cell r="F13">
            <v>46315993.748524286</v>
          </cell>
          <cell r="G13">
            <v>5850899.5200000005</v>
          </cell>
          <cell r="H13">
            <v>1668079.9808000003</v>
          </cell>
          <cell r="I13">
            <v>53834973.249324292</v>
          </cell>
        </row>
        <row r="14">
          <cell r="A14" t="str">
            <v>Indigenous Equipments</v>
          </cell>
          <cell r="B14">
            <v>2</v>
          </cell>
          <cell r="C14" t="str">
            <v>DG Sets</v>
          </cell>
          <cell r="D14" t="str">
            <v>C</v>
          </cell>
          <cell r="E14">
            <v>30511358.185810003</v>
          </cell>
          <cell r="F14">
            <v>30991134.685810003</v>
          </cell>
          <cell r="G14">
            <v>3914976.24</v>
          </cell>
          <cell r="H14">
            <v>1116152.0496</v>
          </cell>
          <cell r="I14">
            <v>36022262.975409999</v>
          </cell>
        </row>
        <row r="15">
          <cell r="B15">
            <v>3</v>
          </cell>
          <cell r="C15" t="str">
            <v>Cables</v>
          </cell>
          <cell r="D15" t="str">
            <v>D</v>
          </cell>
          <cell r="E15">
            <v>104138628.10246965</v>
          </cell>
          <cell r="F15">
            <v>105776158.17246965</v>
          </cell>
          <cell r="G15">
            <v>13362245.371200001</v>
          </cell>
          <cell r="H15">
            <v>3809549.9548479998</v>
          </cell>
          <cell r="I15">
            <v>122947953.49851765</v>
          </cell>
        </row>
        <row r="16">
          <cell r="B16">
            <v>4</v>
          </cell>
          <cell r="C16" t="str">
            <v>Cable termination</v>
          </cell>
          <cell r="D16" t="str">
            <v>E</v>
          </cell>
          <cell r="E16">
            <v>7679067.1792344647</v>
          </cell>
          <cell r="F16">
            <v>7799816.8342344649</v>
          </cell>
          <cell r="G16">
            <v>0</v>
          </cell>
          <cell r="H16">
            <v>241499.31</v>
          </cell>
          <cell r="I16">
            <v>8041316.1442344645</v>
          </cell>
        </row>
        <row r="17">
          <cell r="B17">
            <v>5</v>
          </cell>
          <cell r="C17" t="str">
            <v>Earthing materials</v>
          </cell>
          <cell r="D17" t="str">
            <v>F</v>
          </cell>
          <cell r="E17">
            <v>73190908.777698055</v>
          </cell>
          <cell r="F17">
            <v>74341800.777698055</v>
          </cell>
          <cell r="G17">
            <v>0</v>
          </cell>
          <cell r="H17">
            <v>2301784</v>
          </cell>
          <cell r="I17">
            <v>76643584.777698055</v>
          </cell>
        </row>
        <row r="18">
          <cell r="B18">
            <v>6</v>
          </cell>
          <cell r="C18" t="str">
            <v xml:space="preserve">Lighting </v>
          </cell>
          <cell r="D18" t="str">
            <v>G</v>
          </cell>
          <cell r="E18">
            <v>55584987.065339208</v>
          </cell>
          <cell r="F18">
            <v>56459034.37533921</v>
          </cell>
          <cell r="G18">
            <v>0</v>
          </cell>
          <cell r="H18">
            <v>1748094.62</v>
          </cell>
          <cell r="I18">
            <v>58207128.995339207</v>
          </cell>
        </row>
        <row r="19">
          <cell r="B19">
            <v>7</v>
          </cell>
          <cell r="C19" t="str">
            <v>LT Switch boards</v>
          </cell>
          <cell r="D19" t="str">
            <v>H</v>
          </cell>
          <cell r="E19">
            <v>59684106.459602401</v>
          </cell>
          <cell r="F19">
            <v>60622610.459602401</v>
          </cell>
          <cell r="G19">
            <v>7658192.6400000006</v>
          </cell>
          <cell r="H19">
            <v>2183335.7056</v>
          </cell>
          <cell r="I19">
            <v>70464138.805202395</v>
          </cell>
        </row>
        <row r="20">
          <cell r="B20">
            <v>8</v>
          </cell>
          <cell r="C20" t="str">
            <v>Miscellaneous</v>
          </cell>
          <cell r="D20" t="str">
            <v>I</v>
          </cell>
          <cell r="E20">
            <v>7070205.7168751257</v>
          </cell>
          <cell r="F20">
            <v>7181381.3168751253</v>
          </cell>
          <cell r="G20">
            <v>0</v>
          </cell>
          <cell r="H20">
            <v>142351.20000000001</v>
          </cell>
          <cell r="I20">
            <v>7323732.5168751255</v>
          </cell>
        </row>
        <row r="21">
          <cell r="B21">
            <v>9</v>
          </cell>
          <cell r="C21" t="str">
            <v>Cable trays &amp; Steel</v>
          </cell>
          <cell r="D21" t="str">
            <v>J</v>
          </cell>
          <cell r="E21">
            <v>71393906.531326175</v>
          </cell>
          <cell r="F21">
            <v>72516541.531326175</v>
          </cell>
          <cell r="G21">
            <v>6156516</v>
          </cell>
          <cell r="H21">
            <v>1755210.6400000001</v>
          </cell>
          <cell r="I21">
            <v>80428268.171326175</v>
          </cell>
        </row>
        <row r="22">
          <cell r="B22">
            <v>10</v>
          </cell>
          <cell r="C22" t="str">
            <v>Bus duct</v>
          </cell>
          <cell r="D22" t="str">
            <v>K</v>
          </cell>
          <cell r="E22">
            <v>3892010.3860267694</v>
          </cell>
          <cell r="F22">
            <v>3953210.3860267694</v>
          </cell>
          <cell r="G22">
            <v>499392.00000000006</v>
          </cell>
          <cell r="H22">
            <v>142375.67999999999</v>
          </cell>
          <cell r="I22">
            <v>4594978.0660267696</v>
          </cell>
        </row>
        <row r="23">
          <cell r="B23">
            <v>11</v>
          </cell>
          <cell r="C23" t="str">
            <v>Battery charger &amp; UPS</v>
          </cell>
          <cell r="D23" t="str">
            <v>L</v>
          </cell>
          <cell r="E23">
            <v>5596354.8034371845</v>
          </cell>
          <cell r="F23">
            <v>5684354.8034371845</v>
          </cell>
          <cell r="G23">
            <v>718080</v>
          </cell>
          <cell r="H23">
            <v>204723.20000000001</v>
          </cell>
          <cell r="I23">
            <v>6607158.0034371847</v>
          </cell>
        </row>
        <row r="24">
          <cell r="B24">
            <v>12</v>
          </cell>
          <cell r="C24" t="str">
            <v>Extra items</v>
          </cell>
          <cell r="D24" t="str">
            <v>O</v>
          </cell>
          <cell r="E24">
            <v>24166077.560296934</v>
          </cell>
          <cell r="F24">
            <v>24546077.560296934</v>
          </cell>
          <cell r="G24">
            <v>0</v>
          </cell>
          <cell r="H24">
            <v>0</v>
          </cell>
          <cell r="I24">
            <v>24546077.560296934</v>
          </cell>
        </row>
        <row r="25">
          <cell r="A25" t="str">
            <v>ABB Manufactured</v>
          </cell>
          <cell r="B25">
            <v>1</v>
          </cell>
          <cell r="C25">
            <v>0</v>
          </cell>
          <cell r="E25">
            <v>0</v>
          </cell>
          <cell r="F25">
            <v>0</v>
          </cell>
          <cell r="G25">
            <v>0</v>
          </cell>
          <cell r="H25">
            <v>0</v>
          </cell>
          <cell r="I25">
            <v>0</v>
          </cell>
        </row>
        <row r="26">
          <cell r="A26" t="str">
            <v>Imported Equipments</v>
          </cell>
          <cell r="B26">
            <v>2</v>
          </cell>
          <cell r="C26">
            <v>0</v>
          </cell>
          <cell r="E26">
            <v>0</v>
          </cell>
          <cell r="F26">
            <v>0</v>
          </cell>
          <cell r="G26">
            <v>0</v>
          </cell>
          <cell r="H26">
            <v>0</v>
          </cell>
          <cell r="I26">
            <v>0</v>
          </cell>
        </row>
        <row r="27">
          <cell r="A27" t="str">
            <v>NON ABB Manufactured</v>
          </cell>
          <cell r="B27">
            <v>1</v>
          </cell>
          <cell r="C27" t="str">
            <v>DG Sets</v>
          </cell>
          <cell r="D27" t="str">
            <v>C</v>
          </cell>
          <cell r="E27">
            <v>181964042.43143663</v>
          </cell>
          <cell r="F27">
            <v>184825339.88243663</v>
          </cell>
          <cell r="G27">
            <v>19904677.899999999</v>
          </cell>
          <cell r="H27">
            <v>0</v>
          </cell>
          <cell r="I27">
            <v>204730017.78243664</v>
          </cell>
        </row>
        <row r="28">
          <cell r="A28" t="str">
            <v>Imported Equipments</v>
          </cell>
          <cell r="B28">
            <v>2</v>
          </cell>
          <cell r="C28">
            <v>0</v>
          </cell>
          <cell r="E28">
            <v>0</v>
          </cell>
          <cell r="F28">
            <v>0</v>
          </cell>
          <cell r="G28">
            <v>0</v>
          </cell>
          <cell r="H28">
            <v>0</v>
          </cell>
          <cell r="I28">
            <v>0</v>
          </cell>
        </row>
        <row r="29">
          <cell r="A29" t="str">
            <v>ABB Services</v>
          </cell>
          <cell r="B29">
            <v>1</v>
          </cell>
          <cell r="C29" t="str">
            <v>Design &amp; Engineering</v>
          </cell>
          <cell r="D29" t="str">
            <v>M</v>
          </cell>
          <cell r="E29">
            <v>20795545.690044992</v>
          </cell>
          <cell r="F29">
            <v>20795545.690044992</v>
          </cell>
          <cell r="G29">
            <v>2121145.6603845889</v>
          </cell>
          <cell r="H29">
            <v>0</v>
          </cell>
          <cell r="I29">
            <v>22916691.35042958</v>
          </cell>
        </row>
        <row r="30">
          <cell r="B30">
            <v>2</v>
          </cell>
          <cell r="C30" t="str">
            <v>Site Management</v>
          </cell>
          <cell r="D30" t="str">
            <v>N</v>
          </cell>
          <cell r="E30">
            <v>3930167.3505956591</v>
          </cell>
          <cell r="F30">
            <v>3930167.3505956591</v>
          </cell>
          <cell r="G30">
            <v>400877.06976075721</v>
          </cell>
          <cell r="H30">
            <v>0</v>
          </cell>
          <cell r="I30">
            <v>4331044.4203564161</v>
          </cell>
        </row>
        <row r="31">
          <cell r="B31">
            <v>3</v>
          </cell>
          <cell r="C31" t="str">
            <v>Salaries &amp; allowances</v>
          </cell>
          <cell r="D31" t="str">
            <v>N</v>
          </cell>
          <cell r="E31">
            <v>13431251.528249243</v>
          </cell>
          <cell r="F31">
            <v>13431251.528249243</v>
          </cell>
          <cell r="G31">
            <v>1369987.6558814228</v>
          </cell>
          <cell r="H31">
            <v>0</v>
          </cell>
          <cell r="I31">
            <v>14801239.184130667</v>
          </cell>
        </row>
        <row r="32">
          <cell r="B32">
            <v>4</v>
          </cell>
          <cell r="C32" t="str">
            <v>Site Instalation expenses</v>
          </cell>
          <cell r="D32" t="str">
            <v>N</v>
          </cell>
          <cell r="E32">
            <v>779038.02661483537</v>
          </cell>
          <cell r="F32">
            <v>779038.02661483537</v>
          </cell>
          <cell r="G32">
            <v>79461.87871471321</v>
          </cell>
          <cell r="H32">
            <v>0</v>
          </cell>
          <cell r="I32">
            <v>858499.90532954852</v>
          </cell>
        </row>
        <row r="33">
          <cell r="B33">
            <v>5</v>
          </cell>
          <cell r="C33">
            <v>0</v>
          </cell>
          <cell r="D33" t="str">
            <v>N</v>
          </cell>
          <cell r="E33">
            <v>0</v>
          </cell>
          <cell r="F33">
            <v>0</v>
          </cell>
          <cell r="G33">
            <v>0</v>
          </cell>
          <cell r="H33">
            <v>0</v>
          </cell>
          <cell r="I33">
            <v>0</v>
          </cell>
        </row>
        <row r="34">
          <cell r="B34">
            <v>6</v>
          </cell>
          <cell r="C34">
            <v>0</v>
          </cell>
          <cell r="E34">
            <v>0</v>
          </cell>
          <cell r="F34">
            <v>0</v>
          </cell>
          <cell r="G34">
            <v>0</v>
          </cell>
          <cell r="H34">
            <v>0</v>
          </cell>
          <cell r="I34">
            <v>0</v>
          </cell>
        </row>
        <row r="35">
          <cell r="B35">
            <v>7</v>
          </cell>
          <cell r="C35" t="str">
            <v>Comprehensive Insurance</v>
          </cell>
          <cell r="D35" t="str">
            <v>N</v>
          </cell>
          <cell r="E35">
            <v>9157671.4965335745</v>
          </cell>
          <cell r="F35">
            <v>9157671.4965335745</v>
          </cell>
          <cell r="G35">
            <v>0</v>
          </cell>
          <cell r="H35">
            <v>0</v>
          </cell>
          <cell r="I35">
            <v>9157671.4965335745</v>
          </cell>
        </row>
        <row r="36">
          <cell r="A36" t="str">
            <v>NON ABB SERVICES</v>
          </cell>
          <cell r="B36">
            <v>1</v>
          </cell>
          <cell r="C36" t="str">
            <v>Erection testing &amp; commissioning</v>
          </cell>
          <cell r="D36" t="str">
            <v>N</v>
          </cell>
          <cell r="E36">
            <v>43060032.764086731</v>
          </cell>
          <cell r="F36">
            <v>43060032.764086731</v>
          </cell>
          <cell r="G36">
            <v>4392123.3419368463</v>
          </cell>
          <cell r="H36">
            <v>0</v>
          </cell>
          <cell r="I36">
            <v>47452156.10602358</v>
          </cell>
        </row>
        <row r="37">
          <cell r="B37">
            <v>2</v>
          </cell>
          <cell r="C37">
            <v>0</v>
          </cell>
          <cell r="E37">
            <v>0</v>
          </cell>
          <cell r="F37">
            <v>0</v>
          </cell>
          <cell r="G37">
            <v>0</v>
          </cell>
          <cell r="H37">
            <v>0</v>
          </cell>
          <cell r="I37">
            <v>0</v>
          </cell>
        </row>
        <row r="38">
          <cell r="B38">
            <v>3</v>
          </cell>
          <cell r="C38">
            <v>0</v>
          </cell>
          <cell r="E38">
            <v>0</v>
          </cell>
          <cell r="F38">
            <v>0</v>
          </cell>
          <cell r="G38">
            <v>0</v>
          </cell>
          <cell r="H38">
            <v>0</v>
          </cell>
          <cell r="I38">
            <v>0</v>
          </cell>
        </row>
        <row r="39">
          <cell r="C39" t="str">
            <v xml:space="preserve">TOTAL </v>
          </cell>
          <cell r="E39">
            <v>800798511.44444454</v>
          </cell>
          <cell r="F39">
            <v>811957336.25044453</v>
          </cell>
          <cell r="G39">
            <v>72821801.395165905</v>
          </cell>
          <cell r="H39">
            <v>17135852.571149204</v>
          </cell>
          <cell r="I39">
            <v>901914990.21675956</v>
          </cell>
        </row>
      </sheetData>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row r="6">
          <cell r="A6" t="str">
            <v>Type</v>
          </cell>
        </row>
      </sheetData>
      <sheetData sheetId="121"/>
      <sheetData sheetId="122"/>
      <sheetData sheetId="123"/>
      <sheetData sheetId="124"/>
      <sheetData sheetId="125"/>
      <sheetData sheetId="126"/>
      <sheetData sheetId="127"/>
      <sheetData sheetId="128" refreshError="1"/>
      <sheetData sheetId="129" refreshError="1"/>
      <sheetData sheetId="1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Sheet1"/>
      <sheetName val="LOCAL RATES"/>
      <sheetName val="DATA SHEET"/>
      <sheetName val="Abs PMRL"/>
      <sheetName val="FT-05-02IsoBOM"/>
      <sheetName val="PEP-DATA"/>
      <sheetName val="UNP-NCW "/>
      <sheetName val="Calendar"/>
      <sheetName val="Material "/>
      <sheetName val="Labour _ Plant"/>
      <sheetName val="ANAL"/>
      <sheetName val="BOQ"/>
      <sheetName val="Flanged Beams"/>
      <sheetName val="Rectangular Beam"/>
      <sheetName val="MRATES"/>
      <sheetName val="Inventory"/>
      <sheetName val="doq"/>
      <sheetName val="DETAILED  BOQ"/>
      <sheetName val="Rate Analysis"/>
      <sheetName val="PRECAST lightconc-II"/>
      <sheetName val=""/>
      <sheetName val="Bill-12"/>
      <sheetName val="S1BOQ"/>
      <sheetName val="labour coeff"/>
      <sheetName val="upa"/>
      <sheetName val="Materials "/>
      <sheetName val="Labour &amp; Plant"/>
      <sheetName val="inter"/>
      <sheetName val="final_datas_of_Bhainsa_2004-05_"/>
      <sheetName val="Anl"/>
      <sheetName val="dBase"/>
      <sheetName val="girder"/>
      <sheetName val="Rocker"/>
      <sheetName val="SITE DATA"/>
      <sheetName val="Bar Budget"/>
      <sheetName val="Final Qty"/>
      <sheetName val="Machine HC - 19.08 "/>
      <sheetName val="PNM Justi"/>
      <sheetName val="Bar"/>
      <sheetName val="Analysed rate"/>
      <sheetName val="Shutter"/>
      <sheetName val="BOQ Backup"/>
      <sheetName val="BHANDUP"/>
      <sheetName val="p&amp;m"/>
      <sheetName val="Sheet3"/>
      <sheetName val="BLR 1"/>
      <sheetName val="GEN"/>
      <sheetName val="GAS"/>
      <sheetName val="DEAE"/>
      <sheetName val="BLR2"/>
      <sheetName val="BLR3"/>
      <sheetName val="BLR4"/>
      <sheetName val="BLR5"/>
      <sheetName val="DEM"/>
      <sheetName val="SAM"/>
      <sheetName val="CHEM"/>
      <sheetName val="COP"/>
      <sheetName val="INPUT"/>
      <sheetName val="Staff Acco."/>
      <sheetName val="Summary"/>
      <sheetName val="Intro"/>
      <sheetName val="Analysis-NH-Roads"/>
      <sheetName val="4 Annex 1 Basic rate"/>
      <sheetName val="slab"/>
      <sheetName val="basdat"/>
      <sheetName val="01"/>
      <sheetName val="calc"/>
      <sheetName val="hyperstatic"/>
      <sheetName val="COST"/>
      <sheetName val="PROG_DATA"/>
      <sheetName val="(Do not delete)"/>
      <sheetName val=" bus bay"/>
      <sheetName val="doq-10"/>
      <sheetName val="doq 4"/>
      <sheetName val="doq-I"/>
      <sheetName val="doq 2"/>
      <sheetName val="Debit_RMC"/>
      <sheetName val="CrRajWMM"/>
      <sheetName val="Sheet4"/>
      <sheetName val="Steel-Circular"/>
      <sheetName val="Debit_Transit"/>
      <sheetName val="Machinery"/>
      <sheetName val="B2.MB_Deck"/>
      <sheetName val="Labour"/>
      <sheetName val="Material"/>
      <sheetName val="Plant &amp;  Machinery"/>
      <sheetName val="BOQ-"/>
      <sheetName val="Manpower"/>
      <sheetName val="PROCTOR"/>
      <sheetName val="section"/>
      <sheetName val="Basicrates"/>
      <sheetName val="Items"/>
      <sheetName val="Stability"/>
      <sheetName val="basic-data"/>
      <sheetName val="aoc-1"/>
      <sheetName val="aoc-10"/>
      <sheetName val="aoc-11"/>
      <sheetName val="aoc-2"/>
      <sheetName val="aoc-3"/>
      <sheetName val="aoc-4"/>
      <sheetName val="aoc-7"/>
      <sheetName val="aoc-8"/>
      <sheetName val="aoc-9"/>
      <sheetName val="MAIN"/>
      <sheetName val="9.Major Bridge"/>
      <sheetName val="8. ROB"/>
      <sheetName val="10.Minor Structure"/>
      <sheetName val="7. FLYOVER"/>
      <sheetName val="ABSTRACT"/>
      <sheetName val="2. Earthwork"/>
      <sheetName val="Table 4"/>
      <sheetName val="LOCAL_RATES"/>
      <sheetName val="DATA_SHEET"/>
      <sheetName val="Abs_PMRL"/>
      <sheetName val="UNP-NCW_"/>
      <sheetName val="Material_"/>
      <sheetName val="Labour___Plant"/>
      <sheetName val="PRECAST_lightconc-II"/>
      <sheetName val="Rate_Analysis"/>
      <sheetName val="Labour_&amp;_Plant"/>
      <sheetName val="Administrative Prices"/>
      <sheetName val="labour_coeff"/>
      <sheetName val="leads"/>
      <sheetName val="Ave.wtd.rates"/>
      <sheetName val="Data-Month"/>
      <sheetName val="Master data"/>
      <sheetName val="4.4"/>
      <sheetName val="summery-I"/>
      <sheetName val="2.07 EMB"/>
      <sheetName val="3.01"/>
      <sheetName val="8.ii.8.(b)"/>
      <sheetName val="4.1"/>
      <sheetName val="8.1.2.(a)"/>
      <sheetName val="2.07 S.G"/>
      <sheetName val="4.2(ii)"/>
      <sheetName val="3.02"/>
      <sheetName val="GVL§CT"/>
      <sheetName val="CS Appl Summary"/>
      <sheetName val="SC list"/>
      <sheetName val="Design"/>
      <sheetName val="Existing"/>
      <sheetName val="288-1"/>
      <sheetName val="ANNEXURE-A"/>
      <sheetName val="Elect."/>
      <sheetName val="sc-mar2000"/>
      <sheetName val="sc-sepVdec99"/>
      <sheetName val="Supply_RMC"/>
      <sheetName val="Monthly Turnover (Final)"/>
      <sheetName val="Monthly Programme"/>
      <sheetName val="C &amp; G RHS"/>
      <sheetName val="box-12"/>
      <sheetName val="Admin"/>
      <sheetName val="Dayworks Bill"/>
      <sheetName val="Bills of Quantities"/>
      <sheetName val="SECPROP"/>
      <sheetName val="CABLENOS."/>
      <sheetName val="loadcal"/>
      <sheetName val="07"/>
      <sheetName val="Bus Ways"/>
      <sheetName val="Boiler&amp;TG"/>
      <sheetName val="Schedule"/>
      <sheetName val="TCS_Schedule (2)"/>
      <sheetName val="TCS Proposed"/>
      <sheetName val="Sheet2"/>
      <sheetName val="FORM-16"/>
      <sheetName val="Curve Details"/>
      <sheetName val="Grand Summary"/>
      <sheetName val="CABLE"/>
      <sheetName val="number"/>
      <sheetName val="Assumptions"/>
      <sheetName val="Final FRL"/>
      <sheetName val="BOQ Ref"/>
      <sheetName val="a-4"/>
      <sheetName val="DEBIT BALANCE"/>
      <sheetName val="Banks"/>
      <sheetName val="BOQ (2)"/>
      <sheetName val="TAKE OFF"/>
      <sheetName val="11-hsd"/>
      <sheetName val="13-septic"/>
      <sheetName val="7-ug"/>
      <sheetName val="2-utility"/>
      <sheetName val="18-misc"/>
      <sheetName val="5-pipe"/>
      <sheetName val="투찰"/>
      <sheetName val="Earthwork MCW"/>
      <sheetName val="สระน้ำหลัง BO"/>
      <sheetName val="สระน้ำ(ด้านทิศใต้อาคาร B)"/>
      <sheetName val="Sweeper Machine"/>
      <sheetName val="analysis"/>
      <sheetName val="SOR"/>
      <sheetName val="ETC Plant Cost"/>
      <sheetName val="ecc_res"/>
      <sheetName val="77S(O)"/>
      <sheetName val="Voucher"/>
      <sheetName val="Cal"/>
      <sheetName val="Detail In Door Stad"/>
      <sheetName val="estimate"/>
      <sheetName val="Proposed"/>
      <sheetName val="EQUIP1000"/>
      <sheetName val="P&amp;L01-02GR"/>
      <sheetName val="Exist"/>
      <sheetName val="LEFT"/>
      <sheetName val="RIGHT"/>
      <sheetName val="02"/>
      <sheetName val="03"/>
      <sheetName val="04"/>
      <sheetName val="Acc. for Piling"/>
      <sheetName val="AoR Finishing"/>
      <sheetName val="VCH-SLC"/>
      <sheetName val="Supplier"/>
      <sheetName val="(31)"/>
      <sheetName val="Index"/>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2-JTW"/>
      <sheetName val="DWTables"/>
      <sheetName val="Fill this out first..."/>
      <sheetName val="AmbPtrlCrn"/>
      <sheetName val="MaintOH"/>
      <sheetName val="Plantation"/>
      <sheetName val="TollOH"/>
      <sheetName val="PP"/>
      <sheetName val="Annex- 6 - Delinator"/>
      <sheetName val="well"/>
      <sheetName val="S1BOQ &amp; Workplan"/>
      <sheetName val="BOQ Distribution"/>
      <sheetName val="RATE COMPILATION"/>
      <sheetName val="DATA_PILE_BG"/>
      <sheetName val="DATA_PCC"/>
      <sheetName val="DATA_PILECAP"/>
      <sheetName val="DATA_PILE_RT2"/>
      <sheetName val="DATA_PILE_RT1 "/>
      <sheetName val="DATA_PILE _SM"/>
      <sheetName val="master"/>
      <sheetName val="trans"/>
      <sheetName val="SAP"/>
      <sheetName val="Financial"/>
      <sheetName val="Total"/>
      <sheetName val="Customize Your Statement"/>
      <sheetName val="Abt Foundation "/>
      <sheetName val="pier Foundation"/>
      <sheetName val="17"/>
      <sheetName val="Detail Analysis Sheet_for refer"/>
      <sheetName val="maing1"/>
      <sheetName val="dlvoid"/>
      <sheetName val="Improvements"/>
      <sheetName val="Non debit-RMC"/>
      <sheetName val="RMC_Debit_Panjar_MB"/>
      <sheetName val="RMC_Debit"/>
      <sheetName val="2.2"/>
      <sheetName val="Details_RMC"/>
      <sheetName val="Evaluate"/>
      <sheetName val="RATE LINK UP"/>
      <sheetName val="Debit_Pump"/>
      <sheetName val="Details_Transit"/>
      <sheetName val="102-25.01.17"/>
      <sheetName val="FAMILY TEXT"/>
      <sheetName val="Rates Basic"/>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Cables"/>
      <sheetName val="Live"/>
      <sheetName val="secInter"/>
      <sheetName val="Prestress Loss"/>
      <sheetName val="secSpan"/>
      <sheetName val="secSup"/>
      <sheetName val="TESORERIA"/>
      <sheetName val="UK"/>
      <sheetName val="Cover sheet"/>
      <sheetName val="FRL(MCW)"/>
      <sheetName val="TCS"/>
      <sheetName val="FORM7"/>
      <sheetName val="Aoc"/>
      <sheetName val="Cost of O &amp; O"/>
      <sheetName val="Quotations"/>
      <sheetName val="Name"/>
      <sheetName val="footing"/>
      <sheetName val="Design of Members"/>
      <sheetName val="S4"/>
      <sheetName val="70R"/>
      <sheetName val="Design SUS"/>
      <sheetName val="Design of two-way slab"/>
      <sheetName val="Segment Report working"/>
      <sheetName val="Fixed Assets &amp; Depreciation"/>
      <sheetName val="14"/>
      <sheetName val="val6"/>
      <sheetName val="INPUT SHEET"/>
      <sheetName val="RA"/>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hyperstatic-3"/>
      <sheetName val="TBAL9697 -group wise  sdpl"/>
      <sheetName val="Data-Execution"/>
      <sheetName val="INTSHEET"/>
      <sheetName val="INTSHEET3"/>
      <sheetName val="doq-9"/>
      <sheetName val="doq-8"/>
      <sheetName val="doq-1"/>
      <sheetName val="Gen Info"/>
      <sheetName val="Basis"/>
      <sheetName val="#REF"/>
      <sheetName val="DATA-DEP.(13-17)"/>
      <sheetName val="DATA-KBPL(17-25)"/>
      <sheetName val="DATA-GCC(25-34.7)"/>
      <sheetName val="St.-Con(0-17)"/>
      <sheetName val="St.-Con.(17-34)"/>
      <sheetName val="Assmpns"/>
      <sheetName val="Scope Reconciliation"/>
      <sheetName val="Def_MSA_Thk"/>
      <sheetName val="CSTLengths"/>
      <sheetName val="PavThk"/>
      <sheetName val="StrInputs"/>
      <sheetName val="MAchinery(R1)"/>
      <sheetName val="COMPLEXALL"/>
      <sheetName val="Projects"/>
      <sheetName val=" AnalysisPCC"/>
      <sheetName val="Analysis-NH-Culverts"/>
      <sheetName val="purpose&amp;input"/>
      <sheetName val="Spacing of Delineators"/>
      <sheetName val="HP(9.200)"/>
      <sheetName val="LOCAL_RATES2"/>
      <sheetName val="DATA_SHEET2"/>
      <sheetName val="Abs_PMRL2"/>
      <sheetName val="Material_2"/>
      <sheetName val="Labour___Plant2"/>
      <sheetName val="UNP-NCW_2"/>
      <sheetName val="PRECAST_lightconc-II2"/>
      <sheetName val="Rate_Analysis2"/>
      <sheetName val="Labour_&amp;_Plant2"/>
      <sheetName val="DETAILED__BOQ1"/>
      <sheetName val="SITE_DATA1"/>
      <sheetName val="Bar_Budget1"/>
      <sheetName val="Final_Qty1"/>
      <sheetName val="Machine_HC_-_19_08_1"/>
      <sheetName val="PNM_Justi1"/>
      <sheetName val="Analysed_rate1"/>
      <sheetName val="BOQ_Backup1"/>
      <sheetName val="Materials_1"/>
      <sheetName val="4_Annex_1_Basic_rate1"/>
      <sheetName val="(Do_not_delete)1"/>
      <sheetName val="_bus_bay1"/>
      <sheetName val="doq_41"/>
      <sheetName val="doq_21"/>
      <sheetName val="BLR_11"/>
      <sheetName val="B2_MB_Deck1"/>
      <sheetName val="Plant_&amp;__Machinery1"/>
      <sheetName val="9_Major_Bridge1"/>
      <sheetName val="8__ROB1"/>
      <sheetName val="10_Minor_Structure1"/>
      <sheetName val="7__FLYOVER1"/>
      <sheetName val="2__Earthwork1"/>
      <sheetName val="Administrative_Prices1"/>
      <sheetName val="Dayworks_Bill1"/>
      <sheetName val="Bills_of_Quantities1"/>
      <sheetName val="4_41"/>
      <sheetName val="2_07_EMB1"/>
      <sheetName val="3_011"/>
      <sheetName val="8_ii_8_(b)1"/>
      <sheetName val="4_11"/>
      <sheetName val="8_1_2_(a)1"/>
      <sheetName val="2_07_S_G1"/>
      <sheetName val="4_2(ii)1"/>
      <sheetName val="3_021"/>
      <sheetName val="Flanged_Beams1"/>
      <sheetName val="Rectangular_Beam1"/>
      <sheetName val="API"/>
      <sheetName val="EU"/>
      <sheetName val="Latam"/>
      <sheetName val="NCE"/>
      <sheetName val="ROW"/>
      <sheetName val="Inputs"/>
      <sheetName val="COST-MTRS"/>
      <sheetName val="Link"/>
      <sheetName val="Additions9900"/>
      <sheetName val="TCS_South_Bound"/>
      <sheetName val="SEC PRO"/>
      <sheetName val="TCS_Schedule"/>
      <sheetName val="labour_coeff2"/>
      <sheetName val="Ave_wtd_rates1"/>
      <sheetName val="Master_data1"/>
      <sheetName val="CS_Appl_Summary1"/>
      <sheetName val="SC_list1"/>
      <sheetName val="Chilled_water1"/>
      <sheetName val="Backfill_and_DL1"/>
      <sheetName val="JCR_Summary1"/>
      <sheetName val="JCR_Top1"/>
      <sheetName val="Material_Rate1"/>
      <sheetName val="Fire_&amp;_Potable1"/>
      <sheetName val="Fuel_Mechanical_ETC1"/>
      <sheetName val="Labour_Projection1"/>
      <sheetName val="Backfill_Utilities1"/>
      <sheetName val="ETC_Plant_Cost1"/>
      <sheetName val="Staff_Acco_1"/>
      <sheetName val="Fill_this_out_first___1"/>
      <sheetName val="CABLENOS_"/>
      <sheetName val="Bus_Ways"/>
      <sheetName val="Monthly_Turnover_(Final)"/>
      <sheetName val="Monthly_Programme"/>
      <sheetName val="Sweeper_Machine"/>
      <sheetName val="Annex-_6_-_Delinator"/>
      <sheetName val="BOQ_Ref"/>
      <sheetName val="Design_of_Members"/>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LabourRates"/>
      <sheetName val="ncp"/>
      <sheetName val="maingirder"/>
      <sheetName val="월별"/>
      <sheetName val="BOQ_(2)"/>
      <sheetName val="TAKE_OFF"/>
      <sheetName val="สระน้ำหลัง_BO"/>
      <sheetName val="สระน้ำ(ด้านทิศใต้อาคาร_B)"/>
      <sheetName val="Segment_Report_working"/>
      <sheetName val="Fixed_Assets_&amp;_Depreciation"/>
      <sheetName val="Table_41"/>
      <sheetName val="TCS_Schedule_(2)1"/>
      <sheetName val="Earthwork_MCW1"/>
      <sheetName val="TCS_Proposed1"/>
      <sheetName val="FAMILY_TEXT"/>
      <sheetName val="Rates_Basic"/>
      <sheetName val="S1BOQ_&amp;_Workplan"/>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Design_SUS"/>
      <sheetName val="EZ"/>
      <sheetName val="Jobwise"/>
      <sheetName val="HIDE"/>
      <sheetName val="Budget vs Projection (CCL)"/>
      <sheetName val="IO List"/>
      <sheetName val="inWords"/>
      <sheetName val="Translatin II"/>
      <sheetName val="Translation"/>
      <sheetName val="code"/>
      <sheetName val="FOO2 FOOTING"/>
      <sheetName val="0"/>
      <sheetName val="CUM-Mar07"/>
      <sheetName val="CRM"/>
      <sheetName val="A3"/>
      <sheetName val="BUD 07-08"/>
      <sheetName val="XL"/>
      <sheetName val="SEC_PRO"/>
      <sheetName val="CABLENOS_1"/>
      <sheetName val="Bus_Ways1"/>
      <sheetName val="Monthly_Turnover_(Final)1"/>
      <sheetName val="Monthly_Programme1"/>
      <sheetName val="Sweeper_Machine1"/>
      <sheetName val="Annex-_6_-_Delinator1"/>
      <sheetName val="Design_of_Members1"/>
      <sheetName val="BOQ_Ref1"/>
      <sheetName val="SEC_PRO1"/>
      <sheetName val="BOQ_(2)1"/>
      <sheetName val="(a)(F)Wide 2L to 4L(c)"/>
      <sheetName val="(a)(R)Wide 2L to 4L(c)"/>
      <sheetName val="(b)(f)Wide 2L to 4L(E)"/>
      <sheetName val="(b)(R)Wide 2L to 4L(E)"/>
      <sheetName val="Bhub Bypass(F)"/>
      <sheetName val="Bhub Bypass(R)"/>
      <sheetName val="(e)F)New"/>
      <sheetName val="BOQ-Part1"/>
      <sheetName val=" Type III"/>
      <sheetName val="Y-WORK"/>
      <sheetName val="Format - 4"/>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lope area"/>
      <sheetName val=" Type I"/>
      <sheetName val="Basicdata-f"/>
      <sheetName val="Measurment"/>
      <sheetName val="Section_by_layers_old"/>
      <sheetName val="Secured adv"/>
      <sheetName val="abstract of cost "/>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MATERIALS"/>
      <sheetName val="Est(PM)"/>
      <sheetName val="Report"/>
      <sheetName val="Labour rates"/>
      <sheetName val="Ch.-5 Culverts"/>
      <sheetName val="CASH CONTRACTS"/>
      <sheetName val="Scope_Reconciliation"/>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1.02(a)"/>
      <sheetName val="1.03.iii.(b)"/>
      <sheetName val="1.03.iii.(c)"/>
      <sheetName val="8.1.1"/>
      <sheetName val="3.4"/>
      <sheetName val="8.ii.9.(a)"/>
      <sheetName val="8.ii.9.(b)"/>
      <sheetName val="2.07 Shoulder"/>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SPT vs PHI"/>
      <sheetName val="RA - Civil"/>
      <sheetName val="ST-O"/>
      <sheetName val="procurement"/>
      <sheetName val="Back_Cal_for OMC"/>
      <sheetName val="Actual"/>
      <sheetName val="Budget"/>
      <sheetName val="Culverts"/>
      <sheetName val="final_datas_of_Bhainsa_2004_0_2"/>
      <sheetName val="final_datas_of_Bhainsa_2004_0_3"/>
      <sheetName val="final_datas_of_Bhainsa_2004_0_4"/>
      <sheetName val="final_datas_of_Bhainsa_2004_0_5"/>
      <sheetName val="final_datas_of_Bhainsa_2004_0_6"/>
      <sheetName val="final_datas_of_Bhainsa_2004_0_7"/>
      <sheetName val="final_datas_of_Bhainsa_2004_0_8"/>
      <sheetName val="final_datas_of_Bhainsa_2004_0_9"/>
      <sheetName val="appendix 2.5 final accounts"/>
      <sheetName val="Steel"/>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残数量確認用"/>
      <sheetName val="Anx- B Sch G CA"/>
      <sheetName val="LTG-STG"/>
      <sheetName val="OBC Graphs(old)"/>
      <sheetName val="Publicbuilding"/>
      <sheetName val="Input Data"/>
      <sheetName val="cbr 10"/>
      <sheetName val="cbr15"/>
      <sheetName val="cbr 5"/>
      <sheetName val="LOCAL_RATES10"/>
      <sheetName val="DATA_SHEET10"/>
      <sheetName val="Abs_PMRL10"/>
      <sheetName val="UNP-NCW_10"/>
      <sheetName val="Material_10"/>
      <sheetName val="Labour___Plant10"/>
      <sheetName val="Flanged_Beams9"/>
      <sheetName val="Rectangular_Beam9"/>
      <sheetName val="DETAILED__BOQ9"/>
      <sheetName val="PRECAST_lightconc-II10"/>
      <sheetName val="Rate_Analysis10"/>
      <sheetName val="Labour_&amp;_Plant10"/>
      <sheetName val="4_Annex_1_Basic_rate9"/>
      <sheetName val="(Do_not_delete)9"/>
      <sheetName val="_bus_bay9"/>
      <sheetName val="doq_49"/>
      <sheetName val="doq_29"/>
      <sheetName val="labour_coeff10"/>
      <sheetName val="SITE_DATA9"/>
      <sheetName val="Bar_Budget9"/>
      <sheetName val="Final_Qty9"/>
      <sheetName val="Machine_HC_-_19_08_9"/>
      <sheetName val="PNM_Justi9"/>
      <sheetName val="Analysed_rate9"/>
      <sheetName val="BOQ_Backup9"/>
      <sheetName val="Materials_9"/>
      <sheetName val="B2_MB_Deck9"/>
      <sheetName val="Plant_&amp;__Machinery9"/>
      <sheetName val="BLR_19"/>
      <sheetName val="Dayworks_Bill9"/>
      <sheetName val="Bills_of_Quantities9"/>
      <sheetName val="Administrative_Prices9"/>
      <sheetName val="Ave_wtd_rates9"/>
      <sheetName val="9_Major_Bridge9"/>
      <sheetName val="8__ROB9"/>
      <sheetName val="10_Minor_Structure9"/>
      <sheetName val="7__FLYOVER9"/>
      <sheetName val="2__Earthwork9"/>
      <sheetName val="Table_48"/>
      <sheetName val="4_49"/>
      <sheetName val="2_07_EMB9"/>
      <sheetName val="3_019"/>
      <sheetName val="8_ii_8_(b)9"/>
      <sheetName val="4_19"/>
      <sheetName val="8_1_2_(a)9"/>
      <sheetName val="2_07_S_G9"/>
      <sheetName val="4_2(ii)9"/>
      <sheetName val="3_029"/>
      <sheetName val="CABLENOS_8"/>
      <sheetName val="Monthly_Turnover_(Final)8"/>
      <sheetName val="Monthly_Programme8"/>
      <sheetName val="Bus_Ways8"/>
      <sheetName val="Staff_Acco_9"/>
      <sheetName val="Fill_this_out_first___9"/>
      <sheetName val="Master_data9"/>
      <sheetName val="CS_Appl_Summary9"/>
      <sheetName val="S1BOQ_&amp;_Workplan5"/>
      <sheetName val="Sweeper_Machine8"/>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CS_Schedule_(2)7"/>
      <sheetName val="Earthwork_MCW7"/>
      <sheetName val="TCS_Proposed7"/>
      <sheetName val="Acc__for_Piling3"/>
      <sheetName val="สระน้ำหลัง_BO6"/>
      <sheetName val="สระน้ำ(ด้านทิศใต้อาคาร_B)6"/>
      <sheetName val="FAMILY_TEXT3"/>
      <sheetName val="ETC_Plant_Cost9"/>
      <sheetName val="Non_debit-RMC3"/>
      <sheetName val="2_23"/>
      <sheetName val="RATE_LINK_UP3"/>
      <sheetName val="102-25_01_173"/>
      <sheetName val="TAKE_OFF5"/>
      <sheetName val="BOQ_Ref8"/>
      <sheetName val="Annex-_6_-_Delinator8"/>
      <sheetName val="Segment_Report_working6"/>
      <sheetName val="Fixed_Assets_&amp;_Depreciation6"/>
      <sheetName val="Rates_Basic3"/>
      <sheetName val="BOQ_(2)6"/>
      <sheetName val="INPUT_SHEET3"/>
      <sheetName val="AoR_Finishing1"/>
      <sheetName val="BOQ_Distribution1"/>
      <sheetName val="DATA-DEP_(13-17)"/>
      <sheetName val="DATA-GCC(25-34_7)"/>
      <sheetName val="St_-Con(0-17)"/>
      <sheetName val="St_-Con_(17-34)"/>
      <sheetName val="Gen_Info3"/>
      <sheetName val="Design_of_two-way_slab3"/>
      <sheetName val="Design_of_Members8"/>
      <sheetName val="DEBIT_BALANCE"/>
      <sheetName val="Prestress_Loss"/>
      <sheetName val="Design_SUS5"/>
      <sheetName val="Scope_Reconciliation3"/>
      <sheetName val="Cost_of_O_&amp;_O3"/>
      <sheetName val="Cover_sheet"/>
      <sheetName val="Toll_Lane_1"/>
      <sheetName val="Toll_Lane_2"/>
      <sheetName val="Toll_Lane_3"/>
      <sheetName val="Traffic_data"/>
      <sheetName val="Traffic_Data1"/>
      <sheetName val="SKMD__32"/>
      <sheetName val="DIR_USED_ITEMS"/>
      <sheetName val="12_8_I_(M-40)"/>
      <sheetName val="TBAL9697_-group_wise__sdpl"/>
      <sheetName val="_AnalysisPCC"/>
      <sheetName val="SEC_PRO6"/>
      <sheetName val="Spacing_of_Delineators"/>
      <sheetName val="HP(9_200)3"/>
      <sheetName val="BUD_07-083"/>
      <sheetName val="Budget_vs_Projection_(CCL)4"/>
      <sheetName val="IO_List4"/>
      <sheetName val="1_02(a)"/>
      <sheetName val="1_03_iii_(b)"/>
      <sheetName val="1_03_iii_(c)"/>
      <sheetName val="8_1_1"/>
      <sheetName val="3_4"/>
      <sheetName val="8_ii_9_(a)"/>
      <sheetName val="8_ii_9_(b)"/>
      <sheetName val="2_07_Shoulder"/>
      <sheetName val="_Type_III"/>
      <sheetName val="Secured_adv1"/>
      <sheetName val="abstract_of_cost_1"/>
      <sheetName val="Slope_area"/>
      <sheetName val="3cd_Annexure3"/>
      <sheetName val="Translatin_II1"/>
      <sheetName val="FOO2_FOOTING"/>
      <sheetName val="(a)(F)Wide_2L_to_4L(c)"/>
      <sheetName val="(a)(R)Wide_2L_to_4L(c)"/>
      <sheetName val="(b)(f)Wide_2L_to_4L(E)"/>
      <sheetName val="(b)(R)Wide_2L_to_4L(E)"/>
      <sheetName val="Bhub_Bypass(F)"/>
      <sheetName val="Bhub_Bypass(R)"/>
      <sheetName val="_Type_I"/>
      <sheetName val="cwip_on_31_03_2003"/>
      <sheetName val="Break_Dw"/>
      <sheetName val="Direct_cost_shed_A-"/>
      <sheetName val="BS_&amp;_Sched"/>
      <sheetName val="Grouping_SHAPE"/>
      <sheetName val="P&amp;L_&amp;_sch"/>
      <sheetName val="Format_-_4"/>
      <sheetName val="Labour_rates"/>
      <sheetName val="Ch_-5_Culverts"/>
      <sheetName val="CASH_CONTRACTS"/>
      <sheetName val="Data_Base"/>
      <sheetName val="Secured_adv2"/>
      <sheetName val="abstract_of_cost_2"/>
      <sheetName val="Translatin_II2"/>
      <sheetName val="Secured_adv3"/>
      <sheetName val="abstract_of_cost_3"/>
      <sheetName val="Translatin_II3"/>
      <sheetName val="M.R.1"/>
      <sheetName val="Strstl"/>
      <sheetName val="Curve &amp; Triangle"/>
      <sheetName val="Day work"/>
      <sheetName val="fitoutconfcentre"/>
      <sheetName val="BSG_A"/>
      <sheetName val="R&amp;P"/>
      <sheetName val="P&amp;E - T"/>
      <sheetName val="P&amp;E - U"/>
      <sheetName val="TBM"/>
      <sheetName val="Sheet9"/>
      <sheetName val="定额"/>
      <sheetName val="Specification"/>
      <sheetName val="F-2B"/>
      <sheetName val="Elect_5"/>
      <sheetName val="C_&amp;_G_RHS5"/>
      <sheetName val="Curve_Details5"/>
      <sheetName val="Grand_Summary5"/>
      <sheetName val="Final_FRL5"/>
      <sheetName val="Detail_In_Door_Stad5"/>
      <sheetName val="BOQ_Distribution2"/>
      <sheetName val="AoR_Finishing2"/>
      <sheetName val="SKMD__321"/>
      <sheetName val="DIR_USED_ITEMS1"/>
      <sheetName val="12_8_I_(M-40)1"/>
      <sheetName val="Elect_4"/>
      <sheetName val="C_&amp;_G_RHS4"/>
      <sheetName val="Curve_Details4"/>
      <sheetName val="Grand_Summary4"/>
      <sheetName val="Final_FRL4"/>
      <sheetName val="Detail_In_Door_Stad4"/>
      <sheetName val="Detail"/>
      <sheetName val="Uls"/>
      <sheetName val="สระน้ำหลัง_BO7"/>
      <sheetName val="สระน้ำ(ด้านทิศใต้อาคาร_B)7"/>
      <sheetName val="Segment_Report_working7"/>
      <sheetName val="Fixed_Assets_&amp;_Depreciation7"/>
      <sheetName val="SEC_PRO7"/>
      <sheetName val="FAMILY_TEXT4"/>
      <sheetName val="Rates_Basic4"/>
      <sheetName val="Scope_Reconciliation4"/>
      <sheetName val="สระน้ำหลัง_BO8"/>
      <sheetName val="สระน้ำ(ด้านทิศใต้อาคาร_B)8"/>
      <sheetName val="Segment_Report_working8"/>
      <sheetName val="Fixed_Assets_&amp;_Depreciation8"/>
      <sheetName val="TCS_Schedule_(2)8"/>
      <sheetName val="Earthwork_MCW8"/>
      <sheetName val="TCS_Proposed8"/>
      <sheetName val="SEC_PRO8"/>
      <sheetName val="FAMILY_TEXT5"/>
      <sheetName val="Rates_Basic5"/>
      <sheetName val="Scope_Reconciliation5"/>
      <sheetName val="L040"/>
      <sheetName val="Site clearance"/>
      <sheetName val="SALIENT"/>
      <sheetName val="CD"/>
      <sheetName val="CD_All_No_"/>
      <sheetName val="Annexure 24"/>
      <sheetName val="phasing"/>
      <sheetName val="wksht"/>
      <sheetName val="Counter Fort Abutment"/>
      <sheetName val="Breast-Wall"/>
      <sheetName val="Sensitivity"/>
      <sheetName val="Calculations"/>
      <sheetName val="A.O.R r1Str"/>
      <sheetName val="A.O.R r1"/>
      <sheetName val="A.O.R (2)"/>
      <sheetName val="A.O.R"/>
      <sheetName val="CASHFLOWS"/>
      <sheetName val="EW SR"/>
      <sheetName val="Transfer"/>
      <sheetName val="8 consume"/>
      <sheetName val="Breakdown"/>
      <sheetName val="2 staff"/>
      <sheetName val="6 - Track EP"/>
      <sheetName val="Progressin Next mon-AP-17"/>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GLEVEL RHS"/>
      <sheetName val="TAKE_OFF6"/>
      <sheetName val="Elect_6"/>
      <sheetName val="C_&amp;_G_RHS6"/>
      <sheetName val="Curve_Details6"/>
      <sheetName val="Grand_Summary6"/>
      <sheetName val="Final_FRL6"/>
      <sheetName val="Detail_In_Door_Stad6"/>
      <sheetName val="Acc__for_Piling4"/>
      <sheetName val="INPUT_SHEET4"/>
      <sheetName val="BOQ_Distribution3"/>
      <sheetName val="AoR_Finishing3"/>
      <sheetName val="SKMD__322"/>
      <sheetName val="DIR_USED_ITEMS2"/>
      <sheetName val="12_8_I_(M-40)2"/>
      <sheetName val="BOQ_(2)8"/>
      <sheetName val="TAKE_OFF8"/>
      <sheetName val="Elect_8"/>
      <sheetName val="C_&amp;_G_RHS8"/>
      <sheetName val="Curve_Details8"/>
      <sheetName val="Grand_Summary8"/>
      <sheetName val="Final_FRL8"/>
      <sheetName val="Detail_In_Door_Stad8"/>
      <sheetName val="Acc__for_Piling6"/>
      <sheetName val="INPUT_SHEET6"/>
      <sheetName val="FAMILY_TEXT6"/>
      <sheetName val="Rates_Basic6"/>
      <sheetName val="S1BOQ_&amp;_Workplan6"/>
      <sheetName val="RATE_COMPILATION5"/>
      <sheetName val="DATA_PILE_RT1_5"/>
      <sheetName val="DATA_PILE__SM5"/>
      <sheetName val="Non_debit-RMC5"/>
      <sheetName val="2_25"/>
      <sheetName val="RATE_LINK_UP5"/>
      <sheetName val="102-25_01_175"/>
      <sheetName val="Customize_Your_Statement5"/>
      <sheetName val="Abt_Foundation_5"/>
      <sheetName val="pier_Foundation5"/>
      <sheetName val="Detail_Analysis_Sheet_for_refe5"/>
      <sheetName val="BOQ_Distribution5"/>
      <sheetName val="AoR_Finishing5"/>
      <sheetName val="SKMD__324"/>
      <sheetName val="DIR_USED_ITEMS4"/>
      <sheetName val="12_8_I_(M-40)4"/>
      <sheetName val="Cover_sheet2"/>
      <sheetName val="Toll_Lane_12"/>
      <sheetName val="Toll_Lane_22"/>
      <sheetName val="Toll_Lane_32"/>
      <sheetName val="Traffic_Data12"/>
      <sheetName val="TBAL9697_-group_wise__sdpl2"/>
      <sheetName val="Slope_area2"/>
      <sheetName val="Prestress_Loss2"/>
      <sheetName val="DATA-DEP_(13-17)2"/>
      <sheetName val="DATA-GCC(25-34_7)2"/>
      <sheetName val="St_-Con(0-17)2"/>
      <sheetName val="St_-Con_(17-34)2"/>
      <sheetName val="DEBIT_BALANCE2"/>
      <sheetName val="CASH_CONTRACTS2"/>
      <sheetName val="BOQ_(2)7"/>
      <sheetName val="TAKE_OFF7"/>
      <sheetName val="Elect_7"/>
      <sheetName val="C_&amp;_G_RHS7"/>
      <sheetName val="Curve_Details7"/>
      <sheetName val="Grand_Summary7"/>
      <sheetName val="Final_FRL7"/>
      <sheetName val="Detail_In_Door_Stad7"/>
      <sheetName val="Acc__for_Piling5"/>
      <sheetName val="INPUT_SHEET5"/>
      <sheetName val="RATE_COMPILATION4"/>
      <sheetName val="DATA_PILE_RT1_4"/>
      <sheetName val="DATA_PILE__SM4"/>
      <sheetName val="Non_debit-RMC4"/>
      <sheetName val="2_24"/>
      <sheetName val="RATE_LINK_UP4"/>
      <sheetName val="102-25_01_174"/>
      <sheetName val="Customize_Your_Statement4"/>
      <sheetName val="Abt_Foundation_4"/>
      <sheetName val="pier_Foundation4"/>
      <sheetName val="Detail_Analysis_Sheet_for_refe4"/>
      <sheetName val="BOQ_Distribution4"/>
      <sheetName val="AoR_Finishing4"/>
      <sheetName val="SKMD__323"/>
      <sheetName val="DIR_USED_ITEMS3"/>
      <sheetName val="12_8_I_(M-40)3"/>
      <sheetName val="Cover_sheet1"/>
      <sheetName val="Toll_Lane_11"/>
      <sheetName val="Toll_Lane_21"/>
      <sheetName val="Toll_Lane_31"/>
      <sheetName val="Traffic_Data11"/>
      <sheetName val="TBAL9697_-group_wise__sdpl1"/>
      <sheetName val="Slope_area1"/>
      <sheetName val="Prestress_Loss1"/>
      <sheetName val="DATA-DEP_(13-17)1"/>
      <sheetName val="DATA-GCC(25-34_7)1"/>
      <sheetName val="St_-Con(0-17)1"/>
      <sheetName val="St_-Con_(17-34)1"/>
      <sheetName val="DEBIT_BALANCE1"/>
      <sheetName val="CASH_CONTRACTS1"/>
      <sheetName val="basic"/>
      <sheetName val="Earthwork"/>
      <sheetName val="Mach Reco"/>
      <sheetName val="Liability For March-2011"/>
      <sheetName val="A.O.R."/>
      <sheetName val="CLAY"/>
      <sheetName val="Rate"/>
      <sheetName val="SP Break Up"/>
      <sheetName val="basdat-f"/>
      <sheetName val="Non BoQ_Mobile Phones"/>
      <sheetName val="6.28_M Sheet_Girder G2"/>
      <sheetName val="교각1"/>
      <sheetName val="Data.Project"/>
      <sheetName val="BOQ-Civil"/>
      <sheetName val="Input_footings"/>
      <sheetName val="SinglePeir_Input"/>
      <sheetName val="desdats"/>
      <sheetName val="CANTILEVER"/>
      <sheetName val="loads at base of pier"/>
      <sheetName val="Box- Girder"/>
      <sheetName val="LoadCapa"/>
      <sheetName val="Sheet1 (2)"/>
      <sheetName val="Intake"/>
      <sheetName val="BOQ LT"/>
      <sheetName val="1.03.i.(b)"/>
      <sheetName val="Cash Flow-WSL Base Fcst"/>
      <sheetName val="Salary"/>
      <sheetName val=" Top Sheet "/>
      <sheetName val="June-2022"/>
      <sheetName val="July-2022"/>
      <sheetName val="August-2022"/>
      <sheetName val="September-2022"/>
      <sheetName val="October-2022"/>
      <sheetName val="SILICATE"/>
      <sheetName val="Spelregels JV"/>
      <sheetName val="Tim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refreshError="1"/>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refreshError="1"/>
      <sheetData sheetId="503" refreshError="1"/>
      <sheetData sheetId="504" refreshError="1"/>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sheetData sheetId="673"/>
      <sheetData sheetId="674"/>
      <sheetData sheetId="675"/>
      <sheetData sheetId="676"/>
      <sheetData sheetId="677"/>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refreshError="1"/>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sheetData sheetId="1652"/>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sheetData sheetId="1670"/>
      <sheetData sheetId="1671"/>
      <sheetData sheetId="1672"/>
      <sheetData sheetId="1673"/>
      <sheetData sheetId="1674"/>
      <sheetData sheetId="1675"/>
      <sheetData sheetId="1676"/>
      <sheetData sheetId="1677"/>
      <sheetData sheetId="16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mailto:MJBR@14+240" TargetMode="External"/><Relationship Id="rId1" Type="http://schemas.openxmlformats.org/officeDocument/2006/relationships/hyperlink" Target="mailto:MJBR@14+24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0436-2FE4-4007-A97A-A1C6DA20C4EF}">
  <sheetPr>
    <pageSetUpPr fitToPage="1"/>
  </sheetPr>
  <dimension ref="A1:J22"/>
  <sheetViews>
    <sheetView view="pageBreakPreview" zoomScale="70" zoomScaleNormal="70" zoomScaleSheetLayoutView="70" workbookViewId="0">
      <pane ySplit="2" topLeftCell="A3" activePane="bottomLeft" state="frozen"/>
      <selection pane="bottomLeft" activeCell="C10" sqref="C10"/>
    </sheetView>
  </sheetViews>
  <sheetFormatPr defaultColWidth="8.88671875" defaultRowHeight="21.6" x14ac:dyDescent="0.7"/>
  <cols>
    <col min="1" max="1" width="8.88671875" style="12"/>
    <col min="2" max="2" width="21.44140625" style="1" customWidth="1"/>
    <col min="3" max="3" width="74.6640625" style="1" customWidth="1"/>
    <col min="4" max="4" width="26.109375" style="1" customWidth="1"/>
    <col min="5" max="5" width="16.109375" style="149" bestFit="1" customWidth="1"/>
    <col min="6" max="6" width="12.33203125" style="1" bestFit="1" customWidth="1"/>
    <col min="7" max="8" width="8.88671875" style="1"/>
    <col min="9" max="9" width="12.6640625" style="1" bestFit="1" customWidth="1"/>
    <col min="10" max="16384" width="8.88671875" style="1"/>
  </cols>
  <sheetData>
    <row r="1" spans="1:10" x14ac:dyDescent="0.7">
      <c r="A1" s="550" t="s">
        <v>361</v>
      </c>
      <c r="B1" s="550"/>
      <c r="C1" s="550"/>
      <c r="D1" s="550"/>
      <c r="E1" s="550"/>
      <c r="F1" s="550"/>
    </row>
    <row r="2" spans="1:10" ht="43.2" x14ac:dyDescent="0.7">
      <c r="A2" s="204" t="s">
        <v>95</v>
      </c>
      <c r="B2" s="204" t="s">
        <v>293</v>
      </c>
      <c r="C2" s="204" t="s">
        <v>96</v>
      </c>
      <c r="D2" s="204" t="s">
        <v>294</v>
      </c>
      <c r="E2" s="205" t="s">
        <v>295</v>
      </c>
      <c r="F2" s="204" t="s">
        <v>24</v>
      </c>
      <c r="H2" s="94"/>
      <c r="I2" s="94"/>
      <c r="J2" s="57"/>
    </row>
    <row r="3" spans="1:10" x14ac:dyDescent="0.7">
      <c r="A3" s="147">
        <v>1</v>
      </c>
      <c r="B3" s="147">
        <v>3</v>
      </c>
      <c r="C3" s="194" t="s">
        <v>298</v>
      </c>
      <c r="D3" s="195"/>
      <c r="E3" s="196"/>
      <c r="F3" s="147"/>
    </row>
    <row r="4" spans="1:10" ht="38.950000000000003" customHeight="1" x14ac:dyDescent="0.7">
      <c r="A4" s="54"/>
      <c r="B4" s="54" t="s">
        <v>300</v>
      </c>
      <c r="C4" s="9" t="s">
        <v>299</v>
      </c>
      <c r="D4" s="192">
        <v>46187</v>
      </c>
      <c r="E4" s="151" t="e">
        <f>'BOQ (Summary)'!F7/10^7</f>
        <v>#REF!</v>
      </c>
      <c r="F4" s="54"/>
    </row>
    <row r="5" spans="1:10" x14ac:dyDescent="0.7">
      <c r="A5" s="147">
        <v>2</v>
      </c>
      <c r="B5" s="147">
        <v>3.2</v>
      </c>
      <c r="C5" s="194" t="s">
        <v>177</v>
      </c>
      <c r="D5" s="197">
        <v>46187</v>
      </c>
      <c r="E5" s="198"/>
      <c r="F5" s="147"/>
    </row>
    <row r="6" spans="1:10" x14ac:dyDescent="0.7">
      <c r="A6" s="54"/>
      <c r="B6" s="54" t="s">
        <v>301</v>
      </c>
      <c r="C6" s="18" t="s">
        <v>247</v>
      </c>
      <c r="D6" s="192">
        <v>46187</v>
      </c>
      <c r="E6" s="150">
        <f>BOQ!G5/10^7</f>
        <v>0</v>
      </c>
      <c r="F6" s="54"/>
    </row>
    <row r="7" spans="1:10" x14ac:dyDescent="0.7">
      <c r="A7" s="54"/>
      <c r="B7" s="54" t="s">
        <v>302</v>
      </c>
      <c r="C7" s="18" t="s">
        <v>189</v>
      </c>
      <c r="D7" s="192">
        <v>46187</v>
      </c>
      <c r="E7" s="150" t="e">
        <f>BOQ!#REF!/10^7</f>
        <v>#REF!</v>
      </c>
      <c r="F7" s="54"/>
    </row>
    <row r="8" spans="1:10" x14ac:dyDescent="0.7">
      <c r="A8" s="54"/>
      <c r="B8" s="54"/>
      <c r="C8" s="169" t="s">
        <v>312</v>
      </c>
      <c r="D8" s="192">
        <v>46187</v>
      </c>
      <c r="E8" s="193" t="e">
        <f>BOQ!#REF!/10^7</f>
        <v>#REF!</v>
      </c>
      <c r="F8" s="18"/>
    </row>
    <row r="9" spans="1:10" x14ac:dyDescent="0.7">
      <c r="A9" s="54"/>
      <c r="B9" s="54"/>
      <c r="C9" s="1" t="s">
        <v>339</v>
      </c>
      <c r="D9" s="192">
        <v>46187</v>
      </c>
      <c r="E9" s="148" t="e">
        <f>SUM(BOQ!#REF!+BOQ!#REF!+BOQ!#REF!)/10^7</f>
        <v>#REF!</v>
      </c>
      <c r="F9" s="18"/>
    </row>
    <row r="10" spans="1:10" x14ac:dyDescent="0.7">
      <c r="A10" s="54"/>
      <c r="B10" s="54"/>
      <c r="C10" s="169" t="s">
        <v>340</v>
      </c>
      <c r="D10" s="192">
        <v>46187</v>
      </c>
      <c r="E10" s="148" t="e">
        <f>BOQ!#REF!/10^7</f>
        <v>#REF!</v>
      </c>
      <c r="F10" s="18"/>
    </row>
    <row r="11" spans="1:10" x14ac:dyDescent="0.7">
      <c r="A11" s="147">
        <v>3</v>
      </c>
      <c r="B11" s="147">
        <v>4</v>
      </c>
      <c r="C11" s="194" t="s">
        <v>303</v>
      </c>
      <c r="D11" s="197">
        <v>46097</v>
      </c>
      <c r="E11" s="196">
        <f>SUM(BOQ!G15:G17)/10^7</f>
        <v>0</v>
      </c>
      <c r="F11" s="147"/>
    </row>
    <row r="12" spans="1:10" x14ac:dyDescent="0.7">
      <c r="A12" s="147">
        <v>4</v>
      </c>
      <c r="B12" s="147">
        <v>5</v>
      </c>
      <c r="C12" s="194" t="s">
        <v>304</v>
      </c>
      <c r="D12" s="197">
        <v>46097</v>
      </c>
      <c r="E12" s="196"/>
      <c r="F12" s="147"/>
    </row>
    <row r="13" spans="1:10" x14ac:dyDescent="0.7">
      <c r="A13" s="147">
        <v>5</v>
      </c>
      <c r="B13" s="147">
        <v>6</v>
      </c>
      <c r="C13" s="194" t="s">
        <v>305</v>
      </c>
      <c r="D13" s="197">
        <v>46097</v>
      </c>
      <c r="E13" s="196">
        <f>SUM(BOQ!G23:G25)/10^7</f>
        <v>0</v>
      </c>
      <c r="F13" s="147"/>
    </row>
    <row r="14" spans="1:10" x14ac:dyDescent="0.7">
      <c r="A14" s="147">
        <v>6</v>
      </c>
      <c r="B14" s="147">
        <v>9.1</v>
      </c>
      <c r="C14" s="194" t="s">
        <v>306</v>
      </c>
      <c r="D14" s="202">
        <v>45748</v>
      </c>
      <c r="E14" s="196" t="e">
        <f>BOQ!#REF!/10^7</f>
        <v>#REF!</v>
      </c>
      <c r="F14" s="147"/>
    </row>
    <row r="15" spans="1:10" x14ac:dyDescent="0.7">
      <c r="A15" s="147">
        <v>7</v>
      </c>
      <c r="B15" s="147">
        <v>9.3000000000000007</v>
      </c>
      <c r="C15" s="194" t="s">
        <v>307</v>
      </c>
      <c r="D15" s="197">
        <v>46097</v>
      </c>
      <c r="E15" s="196"/>
      <c r="F15" s="147"/>
    </row>
    <row r="16" spans="1:10" x14ac:dyDescent="0.7">
      <c r="A16" s="147">
        <v>8</v>
      </c>
      <c r="B16" s="147">
        <v>10.3</v>
      </c>
      <c r="C16" s="194" t="s">
        <v>219</v>
      </c>
      <c r="D16" s="197">
        <v>46097</v>
      </c>
      <c r="E16" s="196" t="e">
        <f>BOQ!#REF!/10^7</f>
        <v>#REF!</v>
      </c>
      <c r="F16" s="147"/>
    </row>
    <row r="17" spans="1:6" x14ac:dyDescent="0.7">
      <c r="A17" s="147">
        <v>9</v>
      </c>
      <c r="B17" s="147">
        <v>10.5</v>
      </c>
      <c r="C17" s="194" t="s">
        <v>221</v>
      </c>
      <c r="D17" s="197">
        <v>46097</v>
      </c>
      <c r="E17" s="196" t="e">
        <f>BOQ!#REF!/10^7</f>
        <v>#REF!</v>
      </c>
      <c r="F17" s="147"/>
    </row>
    <row r="18" spans="1:6" x14ac:dyDescent="0.7">
      <c r="A18" s="147">
        <v>10</v>
      </c>
      <c r="B18" s="147">
        <v>10.6</v>
      </c>
      <c r="C18" s="194" t="s">
        <v>260</v>
      </c>
      <c r="D18" s="197">
        <v>46097</v>
      </c>
      <c r="E18" s="196" t="e">
        <f>BOQ!#REF!/10^7</f>
        <v>#REF!</v>
      </c>
      <c r="F18" s="147"/>
    </row>
    <row r="19" spans="1:6" x14ac:dyDescent="0.7">
      <c r="A19" s="147">
        <v>11</v>
      </c>
      <c r="B19" s="147">
        <v>10.8</v>
      </c>
      <c r="C19" s="194" t="s">
        <v>227</v>
      </c>
      <c r="D19" s="197">
        <v>46097</v>
      </c>
      <c r="E19" s="196" t="e">
        <f>SUM(BOQ!#REF!)/10^7</f>
        <v>#REF!</v>
      </c>
      <c r="F19" s="147"/>
    </row>
    <row r="20" spans="1:6" x14ac:dyDescent="0.7">
      <c r="A20" s="147">
        <v>12</v>
      </c>
      <c r="B20" s="147" t="s">
        <v>296</v>
      </c>
      <c r="C20" s="201" t="s">
        <v>297</v>
      </c>
      <c r="D20" s="199"/>
      <c r="E20" s="200" t="e">
        <f>BOQ!#REF!/10^7</f>
        <v>#REF!</v>
      </c>
      <c r="F20" s="195"/>
    </row>
    <row r="21" spans="1:6" x14ac:dyDescent="0.7">
      <c r="A21" s="147">
        <v>13</v>
      </c>
      <c r="B21" s="147" t="s">
        <v>296</v>
      </c>
      <c r="C21" s="201" t="s">
        <v>341</v>
      </c>
      <c r="D21" s="199"/>
      <c r="E21" s="200" t="e">
        <f>BOQ!#REF!/10^7</f>
        <v>#REF!</v>
      </c>
      <c r="F21" s="195"/>
    </row>
    <row r="22" spans="1:6" x14ac:dyDescent="0.7">
      <c r="D22" s="54" t="s">
        <v>362</v>
      </c>
      <c r="E22" s="206" t="e">
        <f>SUM(E3:E21)</f>
        <v>#REF!</v>
      </c>
      <c r="F22" s="18"/>
    </row>
  </sheetData>
  <mergeCells count="1">
    <mergeCell ref="A1:F1"/>
  </mergeCells>
  <printOptions horizontalCentered="1"/>
  <pageMargins left="0.31496062992125984" right="0.31496062992125984" top="0.35433070866141736" bottom="0.35433070866141736" header="0.31496062992125984" footer="0.31496062992125984"/>
  <pageSetup paperSize="9" scale="61" fitToHeight="2" orientation="portrait" r:id="rId1"/>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C069-8B11-4F80-BB21-4891516F10D8}">
  <sheetPr>
    <tabColor rgb="FF7030A0"/>
    <pageSetUpPr fitToPage="1"/>
  </sheetPr>
  <dimension ref="A1:N15"/>
  <sheetViews>
    <sheetView view="pageBreakPreview" zoomScale="6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8.77734375" defaultRowHeight="21.6" x14ac:dyDescent="0.3"/>
  <cols>
    <col min="1" max="1" width="8.77734375" style="57"/>
    <col min="2" max="2" width="8.88671875" style="57" bestFit="1" customWidth="1"/>
    <col min="3" max="3" width="9" style="57" bestFit="1" customWidth="1"/>
    <col min="4" max="4" width="11" style="57" customWidth="1"/>
    <col min="5" max="5" width="8.33203125" style="57" bestFit="1" customWidth="1"/>
    <col min="6" max="6" width="6.44140625" style="57" bestFit="1" customWidth="1"/>
    <col min="7" max="7" width="16.21875" style="318" customWidth="1"/>
    <col min="8" max="8" width="54.44140625" style="57" customWidth="1"/>
    <col min="9" max="11" width="16.109375" style="318" customWidth="1"/>
    <col min="12" max="13" width="18.109375" style="318" customWidth="1"/>
    <col min="14" max="14" width="19.44140625" style="318" customWidth="1"/>
    <col min="15" max="16" width="26.5546875" style="57" customWidth="1"/>
    <col min="17" max="16384" width="8.77734375" style="57"/>
  </cols>
  <sheetData>
    <row r="1" spans="1:14" ht="27.5" thickBot="1" x14ac:dyDescent="0.35">
      <c r="A1" s="687" t="s">
        <v>468</v>
      </c>
      <c r="B1" s="688"/>
      <c r="C1" s="688"/>
      <c r="D1" s="688"/>
      <c r="E1" s="688"/>
      <c r="F1" s="688"/>
      <c r="G1" s="688"/>
      <c r="H1" s="688"/>
      <c r="I1" s="688"/>
      <c r="J1" s="688"/>
      <c r="K1" s="688"/>
      <c r="L1" s="688"/>
      <c r="M1" s="688"/>
      <c r="N1" s="689"/>
    </row>
    <row r="2" spans="1:14" ht="22.25" x14ac:dyDescent="0.3">
      <c r="A2" s="690" t="s">
        <v>22</v>
      </c>
      <c r="B2" s="691" t="s">
        <v>15</v>
      </c>
      <c r="C2" s="691"/>
      <c r="D2" s="691" t="s">
        <v>16</v>
      </c>
      <c r="E2" s="691" t="s">
        <v>79</v>
      </c>
      <c r="F2" s="691" t="s">
        <v>18</v>
      </c>
      <c r="G2" s="691" t="s">
        <v>469</v>
      </c>
      <c r="H2" s="691" t="s">
        <v>470</v>
      </c>
      <c r="I2" s="691"/>
      <c r="J2" s="691"/>
      <c r="K2" s="691"/>
      <c r="L2" s="691"/>
      <c r="M2" s="691"/>
      <c r="N2" s="692"/>
    </row>
    <row r="3" spans="1:14" ht="22.95" thickBot="1" x14ac:dyDescent="0.35">
      <c r="A3" s="693"/>
      <c r="B3" s="694" t="s">
        <v>81</v>
      </c>
      <c r="C3" s="694" t="s">
        <v>82</v>
      </c>
      <c r="D3" s="695"/>
      <c r="E3" s="695"/>
      <c r="F3" s="695"/>
      <c r="G3" s="695"/>
      <c r="H3" s="695"/>
      <c r="I3" s="695"/>
      <c r="J3" s="695"/>
      <c r="K3" s="695"/>
      <c r="L3" s="695"/>
      <c r="M3" s="695"/>
      <c r="N3" s="696"/>
    </row>
    <row r="4" spans="1:14" ht="97.7" customHeight="1" x14ac:dyDescent="0.3">
      <c r="A4" s="697"/>
      <c r="B4" s="698"/>
      <c r="C4" s="698"/>
      <c r="D4" s="699"/>
      <c r="E4" s="699"/>
      <c r="F4" s="698"/>
      <c r="G4" s="698"/>
      <c r="H4" s="699"/>
      <c r="I4" s="700" t="s">
        <v>471</v>
      </c>
      <c r="J4" s="700" t="s">
        <v>474</v>
      </c>
      <c r="K4" s="700" t="s">
        <v>539</v>
      </c>
      <c r="L4" s="700" t="s">
        <v>540</v>
      </c>
      <c r="M4" s="700" t="s">
        <v>475</v>
      </c>
      <c r="N4" s="701" t="s">
        <v>627</v>
      </c>
    </row>
    <row r="5" spans="1:14" ht="66.8" x14ac:dyDescent="0.3">
      <c r="A5" s="339">
        <v>1</v>
      </c>
      <c r="B5" s="113">
        <v>1.64</v>
      </c>
      <c r="C5" s="113">
        <v>2.5649999999999999</v>
      </c>
      <c r="D5" s="115">
        <f>(C5-B5)*1000</f>
        <v>925</v>
      </c>
      <c r="E5" s="11">
        <v>7</v>
      </c>
      <c r="F5" s="11" t="s">
        <v>28</v>
      </c>
      <c r="G5" s="11" t="s">
        <v>472</v>
      </c>
      <c r="H5" s="11" t="s">
        <v>476</v>
      </c>
      <c r="I5" s="54">
        <v>1</v>
      </c>
      <c r="J5" s="54">
        <v>2</v>
      </c>
      <c r="K5" s="54">
        <v>1</v>
      </c>
      <c r="L5" s="54">
        <v>2</v>
      </c>
      <c r="M5" s="54">
        <v>2</v>
      </c>
      <c r="N5" s="543">
        <v>1</v>
      </c>
    </row>
    <row r="6" spans="1:14" ht="66.8" x14ac:dyDescent="0.3">
      <c r="A6" s="339">
        <v>2</v>
      </c>
      <c r="B6" s="113">
        <v>3.14</v>
      </c>
      <c r="C6" s="113">
        <v>4.08</v>
      </c>
      <c r="D6" s="115">
        <f t="shared" ref="D6:D13" si="0">(C6-B6)*1000</f>
        <v>940</v>
      </c>
      <c r="E6" s="11">
        <v>7</v>
      </c>
      <c r="F6" s="11" t="s">
        <v>28</v>
      </c>
      <c r="G6" s="11" t="s">
        <v>472</v>
      </c>
      <c r="H6" s="11" t="s">
        <v>476</v>
      </c>
      <c r="I6" s="54">
        <v>0</v>
      </c>
      <c r="J6" s="54">
        <v>2</v>
      </c>
      <c r="K6" s="54">
        <v>1</v>
      </c>
      <c r="L6" s="54">
        <v>2</v>
      </c>
      <c r="M6" s="54">
        <v>2</v>
      </c>
      <c r="N6" s="543">
        <v>1</v>
      </c>
    </row>
    <row r="7" spans="1:14" ht="66.8" x14ac:dyDescent="0.3">
      <c r="A7" s="339">
        <v>3</v>
      </c>
      <c r="B7" s="113">
        <v>7.63</v>
      </c>
      <c r="C7" s="113">
        <v>10.07</v>
      </c>
      <c r="D7" s="115">
        <f t="shared" si="0"/>
        <v>2440.0000000000005</v>
      </c>
      <c r="E7" s="11">
        <v>7</v>
      </c>
      <c r="F7" s="11" t="s">
        <v>28</v>
      </c>
      <c r="G7" s="11" t="s">
        <v>472</v>
      </c>
      <c r="H7" s="11" t="s">
        <v>476</v>
      </c>
      <c r="I7" s="54">
        <v>0</v>
      </c>
      <c r="J7" s="54">
        <v>2</v>
      </c>
      <c r="K7" s="54">
        <v>1</v>
      </c>
      <c r="L7" s="54">
        <v>1</v>
      </c>
      <c r="M7" s="54">
        <v>2</v>
      </c>
      <c r="N7" s="543">
        <v>0</v>
      </c>
    </row>
    <row r="8" spans="1:14" ht="66.8" x14ac:dyDescent="0.3">
      <c r="A8" s="339">
        <v>4</v>
      </c>
      <c r="B8" s="113">
        <v>10.07</v>
      </c>
      <c r="C8" s="113">
        <v>11.59</v>
      </c>
      <c r="D8" s="115">
        <f t="shared" si="0"/>
        <v>1519.9999999999995</v>
      </c>
      <c r="E8" s="11">
        <v>5.5</v>
      </c>
      <c r="F8" s="11" t="s">
        <v>28</v>
      </c>
      <c r="G8" s="11" t="s">
        <v>472</v>
      </c>
      <c r="H8" s="11" t="s">
        <v>476</v>
      </c>
      <c r="I8" s="54">
        <v>0</v>
      </c>
      <c r="J8" s="54">
        <v>2</v>
      </c>
      <c r="K8" s="54">
        <v>0</v>
      </c>
      <c r="L8" s="54">
        <v>1</v>
      </c>
      <c r="M8" s="54">
        <v>2</v>
      </c>
      <c r="N8" s="543">
        <v>0</v>
      </c>
    </row>
    <row r="9" spans="1:14" ht="66.8" x14ac:dyDescent="0.3">
      <c r="A9" s="339">
        <v>5</v>
      </c>
      <c r="B9" s="113">
        <v>14.81</v>
      </c>
      <c r="C9" s="113">
        <v>19.399999999999999</v>
      </c>
      <c r="D9" s="115">
        <f t="shared" si="0"/>
        <v>4589.9999999999982</v>
      </c>
      <c r="E9" s="11">
        <v>5.5</v>
      </c>
      <c r="F9" s="11" t="s">
        <v>28</v>
      </c>
      <c r="G9" s="11" t="s">
        <v>472</v>
      </c>
      <c r="H9" s="11" t="s">
        <v>476</v>
      </c>
      <c r="I9" s="54">
        <v>0</v>
      </c>
      <c r="J9" s="54">
        <v>4</v>
      </c>
      <c r="K9" s="54">
        <v>0</v>
      </c>
      <c r="L9" s="54">
        <v>2</v>
      </c>
      <c r="M9" s="54">
        <v>4</v>
      </c>
      <c r="N9" s="543">
        <v>1</v>
      </c>
    </row>
    <row r="10" spans="1:14" ht="66.8" x14ac:dyDescent="0.3">
      <c r="A10" s="339">
        <v>6</v>
      </c>
      <c r="B10" s="113">
        <v>20.9</v>
      </c>
      <c r="C10" s="113">
        <v>21.75</v>
      </c>
      <c r="D10" s="115">
        <f t="shared" si="0"/>
        <v>850.00000000000136</v>
      </c>
      <c r="E10" s="11">
        <v>5.5</v>
      </c>
      <c r="F10" s="11" t="s">
        <v>28</v>
      </c>
      <c r="G10" s="11" t="s">
        <v>472</v>
      </c>
      <c r="H10" s="11" t="s">
        <v>476</v>
      </c>
      <c r="I10" s="54">
        <v>0</v>
      </c>
      <c r="J10" s="54">
        <v>2</v>
      </c>
      <c r="K10" s="54">
        <v>0</v>
      </c>
      <c r="L10" s="325">
        <v>2</v>
      </c>
      <c r="M10" s="325">
        <v>2</v>
      </c>
      <c r="N10" s="543">
        <v>0</v>
      </c>
    </row>
    <row r="11" spans="1:14" ht="66.8" x14ac:dyDescent="0.3">
      <c r="A11" s="339">
        <v>7</v>
      </c>
      <c r="B11" s="113">
        <v>24.18</v>
      </c>
      <c r="C11" s="113">
        <v>25.08</v>
      </c>
      <c r="D11" s="115">
        <f t="shared" si="0"/>
        <v>899.99999999999864</v>
      </c>
      <c r="E11" s="11">
        <v>7</v>
      </c>
      <c r="F11" s="11" t="s">
        <v>28</v>
      </c>
      <c r="G11" s="11" t="s">
        <v>472</v>
      </c>
      <c r="H11" s="11" t="s">
        <v>476</v>
      </c>
      <c r="I11" s="54">
        <v>0</v>
      </c>
      <c r="J11" s="54">
        <v>2</v>
      </c>
      <c r="K11" s="54">
        <v>0</v>
      </c>
      <c r="L11" s="325">
        <v>2</v>
      </c>
      <c r="M11" s="325">
        <v>2</v>
      </c>
      <c r="N11" s="543">
        <v>0</v>
      </c>
    </row>
    <row r="12" spans="1:14" ht="66.8" x14ac:dyDescent="0.3">
      <c r="A12" s="339">
        <v>8</v>
      </c>
      <c r="B12" s="113">
        <v>38.58</v>
      </c>
      <c r="C12" s="113">
        <v>39.53</v>
      </c>
      <c r="D12" s="115">
        <f t="shared" si="0"/>
        <v>950.00000000000284</v>
      </c>
      <c r="E12" s="11">
        <v>7</v>
      </c>
      <c r="F12" s="11" t="s">
        <v>28</v>
      </c>
      <c r="G12" s="11" t="s">
        <v>472</v>
      </c>
      <c r="H12" s="11" t="s">
        <v>476</v>
      </c>
      <c r="I12" s="54">
        <v>0</v>
      </c>
      <c r="J12" s="54">
        <v>2</v>
      </c>
      <c r="K12" s="54">
        <v>0</v>
      </c>
      <c r="L12" s="325">
        <v>2</v>
      </c>
      <c r="M12" s="325">
        <v>2</v>
      </c>
      <c r="N12" s="543">
        <v>1</v>
      </c>
    </row>
    <row r="13" spans="1:14" ht="66.8" x14ac:dyDescent="0.3">
      <c r="A13" s="339">
        <v>9</v>
      </c>
      <c r="B13" s="113">
        <v>47.53</v>
      </c>
      <c r="C13" s="113">
        <v>48.54</v>
      </c>
      <c r="D13" s="115">
        <f t="shared" si="0"/>
        <v>1009.999999999998</v>
      </c>
      <c r="E13" s="11">
        <v>5.5</v>
      </c>
      <c r="F13" s="11" t="s">
        <v>28</v>
      </c>
      <c r="G13" s="11" t="s">
        <v>472</v>
      </c>
      <c r="H13" s="11" t="s">
        <v>476</v>
      </c>
      <c r="I13" s="54">
        <v>0</v>
      </c>
      <c r="J13" s="54">
        <v>2</v>
      </c>
      <c r="K13" s="54">
        <v>1</v>
      </c>
      <c r="L13" s="54">
        <v>2</v>
      </c>
      <c r="M13" s="54">
        <v>2</v>
      </c>
      <c r="N13" s="543">
        <v>0</v>
      </c>
    </row>
    <row r="14" spans="1:14" ht="22.25" thickBot="1" x14ac:dyDescent="0.35">
      <c r="A14" s="340"/>
      <c r="B14" s="341"/>
      <c r="C14" s="341"/>
      <c r="D14" s="341"/>
      <c r="E14" s="341"/>
      <c r="F14" s="341"/>
      <c r="G14" s="286"/>
      <c r="H14" s="342" t="s">
        <v>473</v>
      </c>
      <c r="I14" s="342">
        <f t="shared" ref="I14:N14" si="1">SUM(I5:I13)</f>
        <v>1</v>
      </c>
      <c r="J14" s="342">
        <f t="shared" si="1"/>
        <v>20</v>
      </c>
      <c r="K14" s="342">
        <f t="shared" si="1"/>
        <v>4</v>
      </c>
      <c r="L14" s="342">
        <f t="shared" si="1"/>
        <v>16</v>
      </c>
      <c r="M14" s="342">
        <f t="shared" si="1"/>
        <v>20</v>
      </c>
      <c r="N14" s="343">
        <f t="shared" si="1"/>
        <v>4</v>
      </c>
    </row>
    <row r="15" spans="1:14" x14ac:dyDescent="0.3">
      <c r="K15" s="318">
        <f>K14*2.4*1.2</f>
        <v>11.52</v>
      </c>
      <c r="L15" s="318">
        <f>1.5*0.6*L14</f>
        <v>14.399999999999999</v>
      </c>
      <c r="M15" s="318">
        <f>M14-N14</f>
        <v>16</v>
      </c>
    </row>
  </sheetData>
  <mergeCells count="8">
    <mergeCell ref="A1:N1"/>
    <mergeCell ref="A2:A3"/>
    <mergeCell ref="B2:C2"/>
    <mergeCell ref="D2:D3"/>
    <mergeCell ref="E2:E3"/>
    <mergeCell ref="F2:F3"/>
    <mergeCell ref="G2:G3"/>
    <mergeCell ref="H2:N3"/>
  </mergeCells>
  <pageMargins left="0.70866141732283472" right="0.70866141732283472" top="0.74803149606299213" bottom="0.74803149606299213" header="0.31496062992125984" footer="0.31496062992125984"/>
  <pageSetup paperSize="9" scale="57" fitToHeight="12" orientation="landscape" r:id="rId1"/>
  <headerFooter>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ED60-B07C-4156-A5E8-BA92E3D5327C}">
  <sheetPr>
    <tabColor theme="5" tint="0.39997558519241921"/>
    <pageSetUpPr fitToPage="1"/>
  </sheetPr>
  <dimension ref="A1:S125"/>
  <sheetViews>
    <sheetView view="pageBreakPreview" zoomScale="70" zoomScaleNormal="70" zoomScaleSheetLayoutView="70" workbookViewId="0">
      <selection sqref="A1:L1"/>
    </sheetView>
  </sheetViews>
  <sheetFormatPr defaultColWidth="8.77734375" defaultRowHeight="19" x14ac:dyDescent="0.6"/>
  <cols>
    <col min="1" max="1" width="8.77734375" style="15"/>
    <col min="2" max="2" width="24.44140625" style="15" bestFit="1" customWidth="1"/>
    <col min="3" max="3" width="20.77734375" style="15" bestFit="1" customWidth="1"/>
    <col min="4" max="4" width="10.5546875" style="15" bestFit="1" customWidth="1"/>
    <col min="5" max="5" width="12.33203125" style="15" bestFit="1" customWidth="1"/>
    <col min="6" max="6" width="8.77734375" style="15"/>
    <col min="7" max="7" width="13.21875" style="15" customWidth="1"/>
    <col min="8" max="11" width="11.5546875" style="15" customWidth="1"/>
    <col min="12" max="12" width="21.6640625" style="15" bestFit="1" customWidth="1"/>
    <col min="13" max="13" width="8.77734375" style="15"/>
    <col min="14" max="14" width="23" style="15" bestFit="1" customWidth="1"/>
    <col min="15" max="15" width="23" style="15" customWidth="1"/>
    <col min="16" max="16" width="17.109375" style="15" bestFit="1" customWidth="1"/>
    <col min="17" max="17" width="14.77734375" style="15" customWidth="1"/>
    <col min="18" max="18" width="15.44140625" style="15" customWidth="1"/>
    <col min="19" max="19" width="12.77734375" style="15" customWidth="1"/>
    <col min="20" max="16384" width="8.77734375" style="15"/>
  </cols>
  <sheetData>
    <row r="1" spans="1:19" ht="25.05" customHeight="1" x14ac:dyDescent="0.6">
      <c r="A1" s="710" t="s">
        <v>384</v>
      </c>
      <c r="B1" s="711"/>
      <c r="C1" s="711"/>
      <c r="D1" s="711"/>
      <c r="E1" s="711"/>
      <c r="F1" s="711"/>
      <c r="G1" s="711"/>
      <c r="H1" s="711"/>
      <c r="I1" s="711"/>
      <c r="J1" s="711"/>
      <c r="K1" s="711"/>
      <c r="L1" s="712"/>
    </row>
    <row r="2" spans="1:19" ht="25.05" customHeight="1" x14ac:dyDescent="0.6">
      <c r="A2" s="713" t="s">
        <v>385</v>
      </c>
      <c r="B2" s="713" t="s">
        <v>386</v>
      </c>
      <c r="C2" s="713" t="s">
        <v>386</v>
      </c>
      <c r="D2" s="713" t="s">
        <v>363</v>
      </c>
      <c r="E2" s="713" t="s">
        <v>338</v>
      </c>
      <c r="F2" s="713" t="s">
        <v>18</v>
      </c>
      <c r="G2" s="713" t="s">
        <v>387</v>
      </c>
      <c r="H2" s="714" t="s">
        <v>315</v>
      </c>
      <c r="I2" s="714" t="s">
        <v>563</v>
      </c>
      <c r="J2" s="714"/>
      <c r="K2" s="714"/>
      <c r="L2" s="715" t="s">
        <v>24</v>
      </c>
    </row>
    <row r="3" spans="1:19" ht="25.05" customHeight="1" thickBot="1" x14ac:dyDescent="0.65">
      <c r="A3" s="713"/>
      <c r="B3" s="713"/>
      <c r="C3" s="713"/>
      <c r="D3" s="713"/>
      <c r="E3" s="713"/>
      <c r="F3" s="713"/>
      <c r="G3" s="713"/>
      <c r="H3" s="714"/>
      <c r="I3" s="715" t="s">
        <v>399</v>
      </c>
      <c r="J3" s="715" t="s">
        <v>370</v>
      </c>
      <c r="K3" s="715" t="s">
        <v>379</v>
      </c>
      <c r="L3" s="715"/>
    </row>
    <row r="4" spans="1:19" ht="25.05" customHeight="1" thickBot="1" x14ac:dyDescent="0.65">
      <c r="A4" s="430">
        <v>1</v>
      </c>
      <c r="B4" s="225" t="s">
        <v>369</v>
      </c>
      <c r="C4" s="229" t="s">
        <v>389</v>
      </c>
      <c r="D4" s="226">
        <v>0.95</v>
      </c>
      <c r="E4" s="227" t="s">
        <v>358</v>
      </c>
      <c r="F4" s="166" t="s">
        <v>20</v>
      </c>
      <c r="G4" s="166" t="s">
        <v>370</v>
      </c>
      <c r="H4" s="166">
        <v>1</v>
      </c>
      <c r="I4" s="166"/>
      <c r="J4" s="166">
        <v>1</v>
      </c>
      <c r="K4" s="166"/>
      <c r="L4" s="217"/>
      <c r="N4" s="584" t="s">
        <v>543</v>
      </c>
      <c r="O4" s="585"/>
      <c r="P4" s="586"/>
    </row>
    <row r="5" spans="1:19" ht="25.05" customHeight="1" thickBot="1" x14ac:dyDescent="0.65">
      <c r="A5" s="14">
        <f>A4+1</f>
        <v>2</v>
      </c>
      <c r="B5" s="225" t="s">
        <v>369</v>
      </c>
      <c r="C5" s="229" t="s">
        <v>389</v>
      </c>
      <c r="D5" s="226">
        <v>1.6</v>
      </c>
      <c r="E5" s="227" t="s">
        <v>358</v>
      </c>
      <c r="F5" s="166" t="s">
        <v>20</v>
      </c>
      <c r="G5" s="166" t="s">
        <v>371</v>
      </c>
      <c r="H5" s="166">
        <v>1</v>
      </c>
      <c r="I5" s="166">
        <v>1</v>
      </c>
      <c r="J5" s="166"/>
      <c r="K5" s="166"/>
      <c r="L5" s="217"/>
      <c r="N5" s="387" t="s">
        <v>327</v>
      </c>
      <c r="O5" s="388" t="s">
        <v>544</v>
      </c>
      <c r="P5" s="389" t="s">
        <v>446</v>
      </c>
    </row>
    <row r="6" spans="1:19" ht="25.05" customHeight="1" x14ac:dyDescent="0.6">
      <c r="A6" s="14">
        <f t="shared" ref="A6:A69" si="0">A5+1</f>
        <v>3</v>
      </c>
      <c r="B6" s="225" t="s">
        <v>369</v>
      </c>
      <c r="C6" s="229" t="s">
        <v>389</v>
      </c>
      <c r="D6" s="226">
        <v>1.65</v>
      </c>
      <c r="E6" s="227" t="s">
        <v>358</v>
      </c>
      <c r="F6" s="166" t="s">
        <v>19</v>
      </c>
      <c r="G6" s="166" t="s">
        <v>370</v>
      </c>
      <c r="H6" s="166">
        <v>1</v>
      </c>
      <c r="I6" s="166"/>
      <c r="J6" s="166">
        <v>1</v>
      </c>
      <c r="K6" s="166"/>
      <c r="L6" s="217"/>
      <c r="N6" s="385" t="s">
        <v>541</v>
      </c>
      <c r="O6" s="337" t="s">
        <v>536</v>
      </c>
      <c r="P6" s="386">
        <v>71</v>
      </c>
    </row>
    <row r="7" spans="1:19" ht="25.05" customHeight="1" x14ac:dyDescent="0.6">
      <c r="A7" s="14">
        <f t="shared" si="0"/>
        <v>4</v>
      </c>
      <c r="B7" s="225" t="s">
        <v>369</v>
      </c>
      <c r="C7" s="229" t="s">
        <v>389</v>
      </c>
      <c r="D7" s="226">
        <v>2.5499999999999998</v>
      </c>
      <c r="E7" s="227" t="s">
        <v>358</v>
      </c>
      <c r="F7" s="166" t="s">
        <v>20</v>
      </c>
      <c r="G7" s="166" t="s">
        <v>370</v>
      </c>
      <c r="H7" s="166">
        <v>1</v>
      </c>
      <c r="I7" s="166"/>
      <c r="J7" s="166">
        <v>1</v>
      </c>
      <c r="K7" s="166"/>
      <c r="L7" s="217"/>
      <c r="N7" s="381" t="s">
        <v>542</v>
      </c>
      <c r="O7" s="99" t="s">
        <v>536</v>
      </c>
      <c r="P7" s="382">
        <v>33</v>
      </c>
    </row>
    <row r="8" spans="1:19" ht="25.05" customHeight="1" thickBot="1" x14ac:dyDescent="0.65">
      <c r="A8" s="14">
        <f t="shared" si="0"/>
        <v>5</v>
      </c>
      <c r="B8" s="225" t="s">
        <v>369</v>
      </c>
      <c r="C8" s="229" t="s">
        <v>389</v>
      </c>
      <c r="D8" s="226">
        <v>3.23</v>
      </c>
      <c r="E8" s="227" t="s">
        <v>358</v>
      </c>
      <c r="F8" s="166" t="s">
        <v>19</v>
      </c>
      <c r="G8" s="166" t="s">
        <v>370</v>
      </c>
      <c r="H8" s="166">
        <v>1</v>
      </c>
      <c r="I8" s="166"/>
      <c r="J8" s="166">
        <v>1</v>
      </c>
      <c r="K8" s="166"/>
      <c r="L8" s="217"/>
      <c r="N8" s="383" t="s">
        <v>374</v>
      </c>
      <c r="O8" s="393" t="s">
        <v>535</v>
      </c>
      <c r="P8" s="384">
        <v>17</v>
      </c>
    </row>
    <row r="9" spans="1:19" ht="25.05" customHeight="1" x14ac:dyDescent="0.7">
      <c r="A9" s="14">
        <f t="shared" si="0"/>
        <v>6</v>
      </c>
      <c r="B9" s="225" t="s">
        <v>369</v>
      </c>
      <c r="C9" s="229" t="s">
        <v>389</v>
      </c>
      <c r="D9" s="226">
        <v>3.6</v>
      </c>
      <c r="E9" s="227" t="s">
        <v>358</v>
      </c>
      <c r="F9" s="166" t="s">
        <v>19</v>
      </c>
      <c r="G9" s="166" t="s">
        <v>371</v>
      </c>
      <c r="H9" s="166">
        <v>1</v>
      </c>
      <c r="I9" s="166">
        <v>1</v>
      </c>
      <c r="J9" s="166"/>
      <c r="K9" s="166"/>
      <c r="L9" s="217"/>
      <c r="P9" s="390">
        <f>SUM(P6:P8)</f>
        <v>121</v>
      </c>
    </row>
    <row r="10" spans="1:19" ht="25.05" customHeight="1" x14ac:dyDescent="0.6">
      <c r="A10" s="14">
        <f t="shared" si="0"/>
        <v>7</v>
      </c>
      <c r="B10" s="225" t="s">
        <v>369</v>
      </c>
      <c r="C10" s="229" t="s">
        <v>389</v>
      </c>
      <c r="D10" s="226">
        <v>4.05</v>
      </c>
      <c r="E10" s="227" t="s">
        <v>358</v>
      </c>
      <c r="F10" s="166" t="s">
        <v>20</v>
      </c>
      <c r="G10" s="166" t="s">
        <v>370</v>
      </c>
      <c r="H10" s="166">
        <v>1</v>
      </c>
      <c r="I10" s="166"/>
      <c r="J10" s="166">
        <v>1</v>
      </c>
      <c r="K10" s="166"/>
      <c r="L10" s="217"/>
    </row>
    <row r="11" spans="1:19" ht="25.05" customHeight="1" x14ac:dyDescent="0.6">
      <c r="A11" s="14">
        <f t="shared" si="0"/>
        <v>8</v>
      </c>
      <c r="B11" s="225" t="s">
        <v>369</v>
      </c>
      <c r="C11" s="229" t="s">
        <v>389</v>
      </c>
      <c r="D11" s="226">
        <v>4.8</v>
      </c>
      <c r="E11" s="227" t="s">
        <v>358</v>
      </c>
      <c r="F11" s="166" t="s">
        <v>19</v>
      </c>
      <c r="G11" s="166" t="s">
        <v>370</v>
      </c>
      <c r="H11" s="166">
        <v>1</v>
      </c>
      <c r="I11" s="166"/>
      <c r="J11" s="166">
        <v>1</v>
      </c>
      <c r="K11" s="166"/>
      <c r="L11" s="217"/>
    </row>
    <row r="12" spans="1:19" ht="25.05" customHeight="1" x14ac:dyDescent="0.6">
      <c r="A12" s="14">
        <f t="shared" si="0"/>
        <v>9</v>
      </c>
      <c r="B12" s="225" t="s">
        <v>369</v>
      </c>
      <c r="C12" s="229" t="s">
        <v>389</v>
      </c>
      <c r="D12" s="226">
        <v>5.43</v>
      </c>
      <c r="E12" s="227" t="s">
        <v>358</v>
      </c>
      <c r="F12" s="166" t="s">
        <v>20</v>
      </c>
      <c r="G12" s="166" t="s">
        <v>370</v>
      </c>
      <c r="H12" s="166">
        <v>1</v>
      </c>
      <c r="I12" s="166"/>
      <c r="J12" s="166">
        <v>1</v>
      </c>
      <c r="K12" s="166"/>
      <c r="L12" s="217"/>
      <c r="N12" s="544"/>
      <c r="O12" s="544"/>
      <c r="P12" s="545" t="s">
        <v>722</v>
      </c>
      <c r="Q12" s="545" t="s">
        <v>723</v>
      </c>
      <c r="R12" s="545" t="s">
        <v>724</v>
      </c>
      <c r="S12" s="545" t="s">
        <v>315</v>
      </c>
    </row>
    <row r="13" spans="1:19" ht="25.05" customHeight="1" x14ac:dyDescent="0.6">
      <c r="A13" s="14">
        <f t="shared" si="0"/>
        <v>10</v>
      </c>
      <c r="B13" s="225" t="s">
        <v>369</v>
      </c>
      <c r="C13" s="229" t="s">
        <v>389</v>
      </c>
      <c r="D13" s="226">
        <v>5.62</v>
      </c>
      <c r="E13" s="227" t="s">
        <v>358</v>
      </c>
      <c r="F13" s="166" t="s">
        <v>19</v>
      </c>
      <c r="G13" s="166" t="s">
        <v>370</v>
      </c>
      <c r="H13" s="166">
        <v>1</v>
      </c>
      <c r="I13" s="166"/>
      <c r="J13" s="166">
        <v>1</v>
      </c>
      <c r="K13" s="166"/>
      <c r="L13" s="217"/>
      <c r="N13" s="546" t="s">
        <v>541</v>
      </c>
      <c r="O13" s="547" t="s">
        <v>536</v>
      </c>
      <c r="P13" s="544">
        <f>COUNTIFS(B4:B124,B123,G4:G124,G5)</f>
        <v>22</v>
      </c>
      <c r="Q13" s="544">
        <f>COUNTIFS(B4:B124,B123,G4:G124,G4)</f>
        <v>46</v>
      </c>
      <c r="R13" s="544">
        <f>COUNTIFS(B4:B124,B123,G4:G124,G55)</f>
        <v>3</v>
      </c>
      <c r="S13" s="544">
        <f>SUM(P13:R13)</f>
        <v>71</v>
      </c>
    </row>
    <row r="14" spans="1:19" ht="25.05" customHeight="1" x14ac:dyDescent="0.6">
      <c r="A14" s="14">
        <f t="shared" si="0"/>
        <v>11</v>
      </c>
      <c r="B14" s="225" t="s">
        <v>373</v>
      </c>
      <c r="C14" s="229" t="s">
        <v>389</v>
      </c>
      <c r="D14" s="226">
        <v>5.65</v>
      </c>
      <c r="E14" s="227" t="s">
        <v>359</v>
      </c>
      <c r="F14" s="166" t="s">
        <v>19</v>
      </c>
      <c r="G14" s="166" t="s">
        <v>371</v>
      </c>
      <c r="H14" s="166">
        <v>1</v>
      </c>
      <c r="I14" s="166">
        <v>1</v>
      </c>
      <c r="J14" s="166"/>
      <c r="K14" s="166"/>
      <c r="L14" s="217"/>
      <c r="N14" s="546" t="s">
        <v>542</v>
      </c>
      <c r="O14" s="547" t="s">
        <v>536</v>
      </c>
      <c r="P14" s="544">
        <f>COUNTIFS(B4:B124,B14,G4:G124,G5)</f>
        <v>7</v>
      </c>
      <c r="Q14" s="544">
        <f>COUNTIFS(B4:B124,B14,G4:G124,G4)</f>
        <v>24</v>
      </c>
      <c r="R14" s="544">
        <f>COUNTIFS(B4:B124,B14,G4:G124,G55)</f>
        <v>2</v>
      </c>
      <c r="S14" s="544">
        <f>SUM(P14:R14)</f>
        <v>33</v>
      </c>
    </row>
    <row r="15" spans="1:19" ht="25.05" customHeight="1" x14ac:dyDescent="0.6">
      <c r="A15" s="14">
        <f t="shared" si="0"/>
        <v>12</v>
      </c>
      <c r="B15" s="225" t="s">
        <v>369</v>
      </c>
      <c r="C15" s="229" t="s">
        <v>389</v>
      </c>
      <c r="D15" s="226">
        <v>5.76</v>
      </c>
      <c r="E15" s="227" t="s">
        <v>358</v>
      </c>
      <c r="F15" s="166" t="s">
        <v>20</v>
      </c>
      <c r="G15" s="166" t="s">
        <v>370</v>
      </c>
      <c r="H15" s="166">
        <v>1</v>
      </c>
      <c r="I15" s="166"/>
      <c r="J15" s="166">
        <v>1</v>
      </c>
      <c r="K15" s="166"/>
      <c r="L15" s="217"/>
      <c r="N15" s="546" t="s">
        <v>374</v>
      </c>
      <c r="O15" s="547" t="s">
        <v>535</v>
      </c>
      <c r="P15" s="544">
        <f>COUNTIFS(B4:B124,B23,G4:G124,G5)</f>
        <v>11</v>
      </c>
      <c r="Q15" s="544">
        <f>COUNTIFS(B4:B124,B23,G4:G124,G4)</f>
        <v>4</v>
      </c>
      <c r="R15" s="544">
        <f>COUNTIFS(B4:B124,B23,G4:G124,G55)</f>
        <v>2</v>
      </c>
      <c r="S15" s="544">
        <f>SUM(P15:R15)</f>
        <v>17</v>
      </c>
    </row>
    <row r="16" spans="1:19" ht="25.05" customHeight="1" x14ac:dyDescent="0.6">
      <c r="A16" s="14">
        <f t="shared" si="0"/>
        <v>13</v>
      </c>
      <c r="B16" s="225" t="s">
        <v>369</v>
      </c>
      <c r="C16" s="229" t="s">
        <v>389</v>
      </c>
      <c r="D16" s="226">
        <v>7.74</v>
      </c>
      <c r="E16" s="227" t="s">
        <v>358</v>
      </c>
      <c r="F16" s="166" t="s">
        <v>19</v>
      </c>
      <c r="G16" s="166" t="s">
        <v>370</v>
      </c>
      <c r="H16" s="166">
        <v>1</v>
      </c>
      <c r="I16" s="166"/>
      <c r="J16" s="166">
        <v>1</v>
      </c>
      <c r="K16" s="166"/>
      <c r="L16" s="217"/>
      <c r="P16" s="15">
        <f>SUM(P13:P15)</f>
        <v>40</v>
      </c>
      <c r="Q16" s="15">
        <f>SUM(Q13:Q15)</f>
        <v>74</v>
      </c>
      <c r="R16" s="15">
        <f>SUM(R13:R15)</f>
        <v>7</v>
      </c>
      <c r="S16" s="15">
        <f>SUM(S13:S15)</f>
        <v>121</v>
      </c>
    </row>
    <row r="17" spans="1:12" ht="25.05" customHeight="1" x14ac:dyDescent="0.6">
      <c r="A17" s="14">
        <f t="shared" si="0"/>
        <v>14</v>
      </c>
      <c r="B17" s="225" t="s">
        <v>369</v>
      </c>
      <c r="C17" s="229" t="s">
        <v>389</v>
      </c>
      <c r="D17" s="226">
        <v>8.5</v>
      </c>
      <c r="E17" s="227" t="s">
        <v>358</v>
      </c>
      <c r="F17" s="166" t="s">
        <v>20</v>
      </c>
      <c r="G17" s="166" t="s">
        <v>370</v>
      </c>
      <c r="H17" s="166">
        <v>1</v>
      </c>
      <c r="I17" s="166"/>
      <c r="J17" s="166">
        <v>1</v>
      </c>
      <c r="K17" s="166"/>
      <c r="L17" s="217"/>
    </row>
    <row r="18" spans="1:12" ht="25.05" customHeight="1" x14ac:dyDescent="0.6">
      <c r="A18" s="14">
        <f t="shared" si="0"/>
        <v>15</v>
      </c>
      <c r="B18" s="225" t="s">
        <v>373</v>
      </c>
      <c r="C18" s="229" t="s">
        <v>389</v>
      </c>
      <c r="D18" s="226">
        <v>9.65</v>
      </c>
      <c r="E18" s="227" t="s">
        <v>359</v>
      </c>
      <c r="F18" s="166" t="s">
        <v>19</v>
      </c>
      <c r="G18" s="166" t="s">
        <v>370</v>
      </c>
      <c r="H18" s="166">
        <v>1</v>
      </c>
      <c r="I18" s="166"/>
      <c r="J18" s="166">
        <v>1</v>
      </c>
      <c r="K18" s="166"/>
      <c r="L18" s="217"/>
    </row>
    <row r="19" spans="1:12" ht="25.05" customHeight="1" x14ac:dyDescent="0.6">
      <c r="A19" s="14">
        <f t="shared" si="0"/>
        <v>16</v>
      </c>
      <c r="B19" s="225" t="s">
        <v>373</v>
      </c>
      <c r="C19" s="229" t="s">
        <v>389</v>
      </c>
      <c r="D19" s="226">
        <v>9.76</v>
      </c>
      <c r="E19" s="227" t="s">
        <v>359</v>
      </c>
      <c r="F19" s="166" t="s">
        <v>20</v>
      </c>
      <c r="G19" s="166" t="s">
        <v>370</v>
      </c>
      <c r="H19" s="166">
        <v>1</v>
      </c>
      <c r="I19" s="166"/>
      <c r="J19" s="166">
        <v>1</v>
      </c>
      <c r="K19" s="166"/>
      <c r="L19" s="217"/>
    </row>
    <row r="20" spans="1:12" ht="25.05" customHeight="1" x14ac:dyDescent="0.6">
      <c r="A20" s="14">
        <f t="shared" si="0"/>
        <v>17</v>
      </c>
      <c r="B20" s="225" t="s">
        <v>369</v>
      </c>
      <c r="C20" s="229" t="s">
        <v>389</v>
      </c>
      <c r="D20" s="226">
        <v>10.11</v>
      </c>
      <c r="E20" s="227" t="s">
        <v>358</v>
      </c>
      <c r="F20" s="166" t="s">
        <v>19</v>
      </c>
      <c r="G20" s="166" t="s">
        <v>370</v>
      </c>
      <c r="H20" s="166">
        <v>1</v>
      </c>
      <c r="I20" s="166"/>
      <c r="J20" s="166">
        <v>1</v>
      </c>
      <c r="K20" s="166"/>
      <c r="L20" s="217"/>
    </row>
    <row r="21" spans="1:12" ht="25.05" customHeight="1" x14ac:dyDescent="0.6">
      <c r="A21" s="14">
        <f t="shared" si="0"/>
        <v>18</v>
      </c>
      <c r="B21" s="225" t="s">
        <v>369</v>
      </c>
      <c r="C21" s="229" t="s">
        <v>389</v>
      </c>
      <c r="D21" s="226">
        <v>10.95</v>
      </c>
      <c r="E21" s="227" t="s">
        <v>358</v>
      </c>
      <c r="F21" s="166" t="s">
        <v>20</v>
      </c>
      <c r="G21" s="166" t="s">
        <v>370</v>
      </c>
      <c r="H21" s="166">
        <v>1</v>
      </c>
      <c r="I21" s="166"/>
      <c r="J21" s="166">
        <v>1</v>
      </c>
      <c r="K21" s="166"/>
      <c r="L21" s="217"/>
    </row>
    <row r="22" spans="1:12" ht="25.05" customHeight="1" x14ac:dyDescent="0.6">
      <c r="A22" s="14">
        <f t="shared" si="0"/>
        <v>19</v>
      </c>
      <c r="B22" s="225" t="s">
        <v>373</v>
      </c>
      <c r="C22" s="229" t="s">
        <v>389</v>
      </c>
      <c r="D22" s="226">
        <v>10.97</v>
      </c>
      <c r="E22" s="227" t="s">
        <v>359</v>
      </c>
      <c r="F22" s="166" t="s">
        <v>20</v>
      </c>
      <c r="G22" s="166" t="s">
        <v>370</v>
      </c>
      <c r="H22" s="166">
        <v>1</v>
      </c>
      <c r="I22" s="166"/>
      <c r="J22" s="166">
        <v>1</v>
      </c>
      <c r="K22" s="166"/>
      <c r="L22" s="217"/>
    </row>
    <row r="23" spans="1:12" ht="25.05" customHeight="1" x14ac:dyDescent="0.6">
      <c r="A23" s="14">
        <f t="shared" si="0"/>
        <v>20</v>
      </c>
      <c r="B23" s="225" t="s">
        <v>374</v>
      </c>
      <c r="C23" s="229" t="s">
        <v>389</v>
      </c>
      <c r="D23" s="226">
        <v>11.65</v>
      </c>
      <c r="E23" s="227" t="s">
        <v>358</v>
      </c>
      <c r="F23" s="166" t="s">
        <v>20</v>
      </c>
      <c r="G23" s="166" t="s">
        <v>370</v>
      </c>
      <c r="H23" s="166">
        <v>1</v>
      </c>
      <c r="I23" s="166"/>
      <c r="J23" s="166">
        <v>1</v>
      </c>
      <c r="K23" s="166"/>
      <c r="L23" s="217"/>
    </row>
    <row r="24" spans="1:12" ht="25.05" customHeight="1" x14ac:dyDescent="0.6">
      <c r="A24" s="14">
        <f t="shared" si="0"/>
        <v>21</v>
      </c>
      <c r="B24" s="225" t="s">
        <v>369</v>
      </c>
      <c r="C24" s="229" t="s">
        <v>389</v>
      </c>
      <c r="D24" s="226">
        <v>11.9</v>
      </c>
      <c r="E24" s="227" t="s">
        <v>358</v>
      </c>
      <c r="F24" s="166" t="s">
        <v>19</v>
      </c>
      <c r="G24" s="166" t="s">
        <v>370</v>
      </c>
      <c r="H24" s="166">
        <v>1</v>
      </c>
      <c r="I24" s="166"/>
      <c r="J24" s="166">
        <v>1</v>
      </c>
      <c r="K24" s="166"/>
      <c r="L24" s="217"/>
    </row>
    <row r="25" spans="1:12" ht="25.05" customHeight="1" x14ac:dyDescent="0.6">
      <c r="A25" s="14">
        <f t="shared" si="0"/>
        <v>22</v>
      </c>
      <c r="B25" s="225" t="s">
        <v>369</v>
      </c>
      <c r="C25" s="229" t="s">
        <v>389</v>
      </c>
      <c r="D25" s="226">
        <v>11.98</v>
      </c>
      <c r="E25" s="227" t="s">
        <v>358</v>
      </c>
      <c r="F25" s="166" t="s">
        <v>20</v>
      </c>
      <c r="G25" s="166" t="s">
        <v>370</v>
      </c>
      <c r="H25" s="166">
        <v>1</v>
      </c>
      <c r="I25" s="166"/>
      <c r="J25" s="166">
        <v>1</v>
      </c>
      <c r="K25" s="166"/>
      <c r="L25" s="217"/>
    </row>
    <row r="26" spans="1:12" ht="25.05" customHeight="1" x14ac:dyDescent="0.6">
      <c r="A26" s="14">
        <f t="shared" si="0"/>
        <v>23</v>
      </c>
      <c r="B26" s="225" t="s">
        <v>369</v>
      </c>
      <c r="C26" s="229" t="s">
        <v>389</v>
      </c>
      <c r="D26" s="226">
        <v>12.38</v>
      </c>
      <c r="E26" s="227" t="s">
        <v>358</v>
      </c>
      <c r="F26" s="166" t="s">
        <v>19</v>
      </c>
      <c r="G26" s="166" t="s">
        <v>370</v>
      </c>
      <c r="H26" s="166">
        <v>1</v>
      </c>
      <c r="I26" s="166"/>
      <c r="J26" s="166">
        <v>1</v>
      </c>
      <c r="K26" s="166"/>
      <c r="L26" s="217"/>
    </row>
    <row r="27" spans="1:12" ht="25.05" customHeight="1" x14ac:dyDescent="0.6">
      <c r="A27" s="14">
        <f t="shared" si="0"/>
        <v>24</v>
      </c>
      <c r="B27" s="225" t="s">
        <v>369</v>
      </c>
      <c r="C27" s="229" t="s">
        <v>389</v>
      </c>
      <c r="D27" s="226">
        <v>12.45</v>
      </c>
      <c r="E27" s="227" t="s">
        <v>358</v>
      </c>
      <c r="F27" s="166" t="s">
        <v>20</v>
      </c>
      <c r="G27" s="166" t="s">
        <v>371</v>
      </c>
      <c r="H27" s="166">
        <v>1</v>
      </c>
      <c r="I27" s="166">
        <v>1</v>
      </c>
      <c r="J27" s="166"/>
      <c r="K27" s="166"/>
      <c r="L27" s="217"/>
    </row>
    <row r="28" spans="1:12" ht="25.05" customHeight="1" x14ac:dyDescent="0.6">
      <c r="A28" s="14">
        <f t="shared" si="0"/>
        <v>25</v>
      </c>
      <c r="B28" s="225" t="s">
        <v>369</v>
      </c>
      <c r="C28" s="229" t="s">
        <v>389</v>
      </c>
      <c r="D28" s="226">
        <v>12.49</v>
      </c>
      <c r="E28" s="227" t="s">
        <v>358</v>
      </c>
      <c r="F28" s="166" t="s">
        <v>20</v>
      </c>
      <c r="G28" s="166" t="s">
        <v>370</v>
      </c>
      <c r="H28" s="166">
        <v>1</v>
      </c>
      <c r="I28" s="166"/>
      <c r="J28" s="166">
        <v>1</v>
      </c>
      <c r="K28" s="166"/>
      <c r="L28" s="217"/>
    </row>
    <row r="29" spans="1:12" ht="25.05" customHeight="1" x14ac:dyDescent="0.6">
      <c r="A29" s="14">
        <f t="shared" si="0"/>
        <v>26</v>
      </c>
      <c r="B29" s="225" t="s">
        <v>369</v>
      </c>
      <c r="C29" s="229" t="s">
        <v>389</v>
      </c>
      <c r="D29" s="226">
        <v>12.83</v>
      </c>
      <c r="E29" s="227" t="s">
        <v>358</v>
      </c>
      <c r="F29" s="166" t="s">
        <v>19</v>
      </c>
      <c r="G29" s="166" t="s">
        <v>370</v>
      </c>
      <c r="H29" s="166">
        <v>1</v>
      </c>
      <c r="I29" s="166"/>
      <c r="J29" s="166">
        <v>1</v>
      </c>
      <c r="K29" s="166"/>
      <c r="L29" s="217"/>
    </row>
    <row r="30" spans="1:12" ht="25.05" customHeight="1" x14ac:dyDescent="0.6">
      <c r="A30" s="14">
        <f t="shared" si="0"/>
        <v>27</v>
      </c>
      <c r="B30" s="225" t="s">
        <v>369</v>
      </c>
      <c r="C30" s="229" t="s">
        <v>389</v>
      </c>
      <c r="D30" s="226">
        <v>13.65</v>
      </c>
      <c r="E30" s="227" t="s">
        <v>358</v>
      </c>
      <c r="F30" s="166" t="s">
        <v>20</v>
      </c>
      <c r="G30" s="166" t="s">
        <v>370</v>
      </c>
      <c r="H30" s="166">
        <v>1</v>
      </c>
      <c r="I30" s="166"/>
      <c r="J30" s="166">
        <v>1</v>
      </c>
      <c r="K30" s="166"/>
      <c r="L30" s="217"/>
    </row>
    <row r="31" spans="1:12" ht="25.05" customHeight="1" x14ac:dyDescent="0.6">
      <c r="A31" s="14">
        <f t="shared" si="0"/>
        <v>28</v>
      </c>
      <c r="B31" s="225" t="s">
        <v>369</v>
      </c>
      <c r="C31" s="229" t="s">
        <v>389</v>
      </c>
      <c r="D31" s="226">
        <v>14.12</v>
      </c>
      <c r="E31" s="227" t="s">
        <v>358</v>
      </c>
      <c r="F31" s="166" t="s">
        <v>19</v>
      </c>
      <c r="G31" s="166" t="s">
        <v>370</v>
      </c>
      <c r="H31" s="166">
        <v>1</v>
      </c>
      <c r="I31" s="166"/>
      <c r="J31" s="166">
        <v>1</v>
      </c>
      <c r="K31" s="166"/>
      <c r="L31" s="217"/>
    </row>
    <row r="32" spans="1:12" ht="25.05" customHeight="1" x14ac:dyDescent="0.6">
      <c r="A32" s="14">
        <f t="shared" si="0"/>
        <v>29</v>
      </c>
      <c r="B32" s="225" t="s">
        <v>369</v>
      </c>
      <c r="C32" s="229" t="s">
        <v>389</v>
      </c>
      <c r="D32" s="226">
        <v>14.4</v>
      </c>
      <c r="E32" s="227" t="s">
        <v>358</v>
      </c>
      <c r="F32" s="166" t="s">
        <v>20</v>
      </c>
      <c r="G32" s="166" t="s">
        <v>370</v>
      </c>
      <c r="H32" s="166">
        <v>1</v>
      </c>
      <c r="I32" s="166"/>
      <c r="J32" s="166">
        <v>1</v>
      </c>
      <c r="K32" s="166"/>
      <c r="L32" s="217"/>
    </row>
    <row r="33" spans="1:12" ht="25.05" customHeight="1" x14ac:dyDescent="0.6">
      <c r="A33" s="14">
        <f t="shared" si="0"/>
        <v>30</v>
      </c>
      <c r="B33" s="225" t="s">
        <v>373</v>
      </c>
      <c r="C33" s="229" t="s">
        <v>389</v>
      </c>
      <c r="D33" s="226">
        <v>14.81</v>
      </c>
      <c r="E33" s="227" t="s">
        <v>359</v>
      </c>
      <c r="F33" s="166" t="s">
        <v>19</v>
      </c>
      <c r="G33" s="166" t="s">
        <v>370</v>
      </c>
      <c r="H33" s="166">
        <v>1</v>
      </c>
      <c r="I33" s="166"/>
      <c r="J33" s="166">
        <v>1</v>
      </c>
      <c r="K33" s="166"/>
      <c r="L33" s="217"/>
    </row>
    <row r="34" spans="1:12" ht="25.05" customHeight="1" x14ac:dyDescent="0.6">
      <c r="A34" s="14">
        <f t="shared" si="0"/>
        <v>31</v>
      </c>
      <c r="B34" s="225" t="s">
        <v>369</v>
      </c>
      <c r="C34" s="229" t="s">
        <v>389</v>
      </c>
      <c r="D34" s="226">
        <v>14.91</v>
      </c>
      <c r="E34" s="227" t="s">
        <v>358</v>
      </c>
      <c r="F34" s="166" t="s">
        <v>19</v>
      </c>
      <c r="G34" s="166" t="s">
        <v>370</v>
      </c>
      <c r="H34" s="166">
        <v>1</v>
      </c>
      <c r="I34" s="166"/>
      <c r="J34" s="166">
        <v>1</v>
      </c>
      <c r="K34" s="166"/>
      <c r="L34" s="217"/>
    </row>
    <row r="35" spans="1:12" ht="25.05" customHeight="1" x14ac:dyDescent="0.6">
      <c r="A35" s="14">
        <f t="shared" si="0"/>
        <v>32</v>
      </c>
      <c r="B35" s="225" t="s">
        <v>369</v>
      </c>
      <c r="C35" s="229" t="s">
        <v>389</v>
      </c>
      <c r="D35" s="226">
        <v>15.4</v>
      </c>
      <c r="E35" s="227" t="s">
        <v>358</v>
      </c>
      <c r="F35" s="166" t="s">
        <v>19</v>
      </c>
      <c r="G35" s="166" t="s">
        <v>371</v>
      </c>
      <c r="H35" s="166">
        <v>1</v>
      </c>
      <c r="I35" s="166">
        <v>1</v>
      </c>
      <c r="J35" s="166"/>
      <c r="K35" s="166"/>
      <c r="L35" s="217"/>
    </row>
    <row r="36" spans="1:12" ht="25.05" customHeight="1" x14ac:dyDescent="0.6">
      <c r="A36" s="14">
        <f t="shared" si="0"/>
        <v>33</v>
      </c>
      <c r="B36" s="225" t="s">
        <v>369</v>
      </c>
      <c r="C36" s="229" t="s">
        <v>389</v>
      </c>
      <c r="D36" s="226">
        <v>15.5</v>
      </c>
      <c r="E36" s="227" t="s">
        <v>375</v>
      </c>
      <c r="F36" s="166" t="s">
        <v>20</v>
      </c>
      <c r="G36" s="166" t="s">
        <v>371</v>
      </c>
      <c r="H36" s="166">
        <v>1</v>
      </c>
      <c r="I36" s="166">
        <v>1</v>
      </c>
      <c r="J36" s="166"/>
      <c r="K36" s="166"/>
      <c r="L36" s="217"/>
    </row>
    <row r="37" spans="1:12" ht="25.05" customHeight="1" x14ac:dyDescent="0.6">
      <c r="A37" s="14">
        <f t="shared" si="0"/>
        <v>34</v>
      </c>
      <c r="B37" s="225" t="s">
        <v>369</v>
      </c>
      <c r="C37" s="229" t="s">
        <v>389</v>
      </c>
      <c r="D37" s="226">
        <v>15.5</v>
      </c>
      <c r="E37" s="227" t="s">
        <v>377</v>
      </c>
      <c r="F37" s="166" t="s">
        <v>35</v>
      </c>
      <c r="G37" s="166" t="s">
        <v>370</v>
      </c>
      <c r="H37" s="166">
        <v>1</v>
      </c>
      <c r="I37" s="166"/>
      <c r="J37" s="166">
        <v>1</v>
      </c>
      <c r="K37" s="166"/>
      <c r="L37" s="217"/>
    </row>
    <row r="38" spans="1:12" ht="25.05" customHeight="1" x14ac:dyDescent="0.6">
      <c r="A38" s="14">
        <f t="shared" si="0"/>
        <v>35</v>
      </c>
      <c r="B38" s="225" t="s">
        <v>373</v>
      </c>
      <c r="C38" s="229" t="s">
        <v>389</v>
      </c>
      <c r="D38" s="226">
        <v>15.5</v>
      </c>
      <c r="E38" s="227" t="s">
        <v>377</v>
      </c>
      <c r="F38" s="166" t="s">
        <v>35</v>
      </c>
      <c r="G38" s="166" t="s">
        <v>370</v>
      </c>
      <c r="H38" s="166">
        <v>1</v>
      </c>
      <c r="I38" s="166"/>
      <c r="J38" s="166">
        <v>1</v>
      </c>
      <c r="K38" s="166"/>
      <c r="L38" s="217"/>
    </row>
    <row r="39" spans="1:12" ht="25.05" customHeight="1" x14ac:dyDescent="0.6">
      <c r="A39" s="14">
        <f t="shared" si="0"/>
        <v>36</v>
      </c>
      <c r="B39" s="225" t="s">
        <v>369</v>
      </c>
      <c r="C39" s="229" t="s">
        <v>389</v>
      </c>
      <c r="D39" s="226">
        <v>15.84</v>
      </c>
      <c r="E39" s="227" t="s">
        <v>358</v>
      </c>
      <c r="F39" s="166" t="s">
        <v>20</v>
      </c>
      <c r="G39" s="166" t="s">
        <v>370</v>
      </c>
      <c r="H39" s="166">
        <v>1</v>
      </c>
      <c r="I39" s="166"/>
      <c r="J39" s="166">
        <v>1</v>
      </c>
      <c r="K39" s="166"/>
      <c r="L39" s="217"/>
    </row>
    <row r="40" spans="1:12" ht="25.05" customHeight="1" x14ac:dyDescent="0.6">
      <c r="A40" s="14">
        <f t="shared" si="0"/>
        <v>37</v>
      </c>
      <c r="B40" s="225" t="s">
        <v>373</v>
      </c>
      <c r="C40" s="229" t="s">
        <v>389</v>
      </c>
      <c r="D40" s="226">
        <v>15.9</v>
      </c>
      <c r="E40" s="227" t="s">
        <v>359</v>
      </c>
      <c r="F40" s="166" t="s">
        <v>20</v>
      </c>
      <c r="G40" s="166" t="s">
        <v>370</v>
      </c>
      <c r="H40" s="166">
        <v>1</v>
      </c>
      <c r="I40" s="166"/>
      <c r="J40" s="166">
        <v>1</v>
      </c>
      <c r="K40" s="166"/>
      <c r="L40" s="217"/>
    </row>
    <row r="41" spans="1:12" ht="25.05" customHeight="1" x14ac:dyDescent="0.6">
      <c r="A41" s="14">
        <f t="shared" si="0"/>
        <v>38</v>
      </c>
      <c r="B41" s="225" t="s">
        <v>369</v>
      </c>
      <c r="C41" s="229" t="s">
        <v>389</v>
      </c>
      <c r="D41" s="226">
        <v>15.9</v>
      </c>
      <c r="E41" s="227" t="s">
        <v>358</v>
      </c>
      <c r="F41" s="166" t="s">
        <v>43</v>
      </c>
      <c r="G41" s="166" t="s">
        <v>371</v>
      </c>
      <c r="H41" s="166">
        <v>1</v>
      </c>
      <c r="I41" s="166">
        <v>1</v>
      </c>
      <c r="J41" s="166"/>
      <c r="K41" s="166"/>
      <c r="L41" s="217"/>
    </row>
    <row r="42" spans="1:12" ht="25.05" customHeight="1" x14ac:dyDescent="0.6">
      <c r="A42" s="14">
        <f t="shared" si="0"/>
        <v>39</v>
      </c>
      <c r="B42" s="225" t="s">
        <v>374</v>
      </c>
      <c r="C42" s="229" t="s">
        <v>389</v>
      </c>
      <c r="D42" s="226">
        <v>15.95</v>
      </c>
      <c r="E42" s="227" t="s">
        <v>358</v>
      </c>
      <c r="F42" s="166" t="s">
        <v>20</v>
      </c>
      <c r="G42" s="166" t="s">
        <v>371</v>
      </c>
      <c r="H42" s="166">
        <v>1</v>
      </c>
      <c r="I42" s="166">
        <v>1</v>
      </c>
      <c r="J42" s="166"/>
      <c r="K42" s="166"/>
      <c r="L42" s="217"/>
    </row>
    <row r="43" spans="1:12" x14ac:dyDescent="0.6">
      <c r="A43" s="14">
        <f t="shared" si="0"/>
        <v>40</v>
      </c>
      <c r="B43" s="225" t="s">
        <v>374</v>
      </c>
      <c r="C43" s="229" t="s">
        <v>389</v>
      </c>
      <c r="D43" s="226">
        <v>16.05</v>
      </c>
      <c r="E43" s="227" t="s">
        <v>358</v>
      </c>
      <c r="F43" s="166" t="s">
        <v>19</v>
      </c>
      <c r="G43" s="166" t="s">
        <v>371</v>
      </c>
      <c r="H43" s="166">
        <v>1</v>
      </c>
      <c r="I43" s="166">
        <v>1</v>
      </c>
      <c r="J43" s="166"/>
      <c r="K43" s="166"/>
      <c r="L43" s="217"/>
    </row>
    <row r="44" spans="1:12" x14ac:dyDescent="0.6">
      <c r="A44" s="14">
        <f t="shared" si="0"/>
        <v>41</v>
      </c>
      <c r="B44" s="225" t="s">
        <v>369</v>
      </c>
      <c r="C44" s="229" t="s">
        <v>389</v>
      </c>
      <c r="D44" s="226">
        <v>16.25</v>
      </c>
      <c r="E44" s="227" t="s">
        <v>358</v>
      </c>
      <c r="F44" s="166" t="s">
        <v>43</v>
      </c>
      <c r="G44" s="166" t="s">
        <v>371</v>
      </c>
      <c r="H44" s="166">
        <v>1</v>
      </c>
      <c r="I44" s="166">
        <v>1</v>
      </c>
      <c r="J44" s="166"/>
      <c r="K44" s="166"/>
      <c r="L44" s="217"/>
    </row>
    <row r="45" spans="1:12" x14ac:dyDescent="0.6">
      <c r="A45" s="14">
        <f t="shared" si="0"/>
        <v>42</v>
      </c>
      <c r="B45" s="225" t="s">
        <v>369</v>
      </c>
      <c r="C45" s="229" t="s">
        <v>389</v>
      </c>
      <c r="D45" s="226">
        <v>17.12</v>
      </c>
      <c r="E45" s="227" t="s">
        <v>358</v>
      </c>
      <c r="F45" s="166" t="s">
        <v>19</v>
      </c>
      <c r="G45" s="166" t="s">
        <v>370</v>
      </c>
      <c r="H45" s="166">
        <v>1</v>
      </c>
      <c r="I45" s="166"/>
      <c r="J45" s="166">
        <v>1</v>
      </c>
      <c r="K45" s="166"/>
      <c r="L45" s="217"/>
    </row>
    <row r="46" spans="1:12" x14ac:dyDescent="0.6">
      <c r="A46" s="14">
        <f t="shared" si="0"/>
        <v>43</v>
      </c>
      <c r="B46" s="225" t="s">
        <v>373</v>
      </c>
      <c r="C46" s="229" t="s">
        <v>389</v>
      </c>
      <c r="D46" s="226">
        <v>17.13</v>
      </c>
      <c r="E46" s="227" t="s">
        <v>359</v>
      </c>
      <c r="F46" s="166" t="s">
        <v>19</v>
      </c>
      <c r="G46" s="166" t="s">
        <v>370</v>
      </c>
      <c r="H46" s="166">
        <v>1</v>
      </c>
      <c r="I46" s="166"/>
      <c r="J46" s="166">
        <v>1</v>
      </c>
      <c r="K46" s="166"/>
      <c r="L46" s="217"/>
    </row>
    <row r="47" spans="1:12" x14ac:dyDescent="0.6">
      <c r="A47" s="14">
        <f t="shared" si="0"/>
        <v>44</v>
      </c>
      <c r="B47" s="225" t="s">
        <v>369</v>
      </c>
      <c r="C47" s="229" t="s">
        <v>389</v>
      </c>
      <c r="D47" s="226">
        <v>18.149999999999999</v>
      </c>
      <c r="E47" s="227" t="s">
        <v>358</v>
      </c>
      <c r="F47" s="166" t="s">
        <v>20</v>
      </c>
      <c r="G47" s="166" t="s">
        <v>370</v>
      </c>
      <c r="H47" s="166">
        <v>1</v>
      </c>
      <c r="I47" s="166"/>
      <c r="J47" s="166">
        <v>1</v>
      </c>
      <c r="K47" s="166"/>
      <c r="L47" s="217"/>
    </row>
    <row r="48" spans="1:12" x14ac:dyDescent="0.6">
      <c r="A48" s="14">
        <f t="shared" si="0"/>
        <v>45</v>
      </c>
      <c r="B48" s="225" t="s">
        <v>373</v>
      </c>
      <c r="C48" s="229" t="s">
        <v>389</v>
      </c>
      <c r="D48" s="226">
        <v>18.399999999999999</v>
      </c>
      <c r="E48" s="227" t="s">
        <v>359</v>
      </c>
      <c r="F48" s="166" t="s">
        <v>20</v>
      </c>
      <c r="G48" s="166" t="s">
        <v>370</v>
      </c>
      <c r="H48" s="166">
        <v>1</v>
      </c>
      <c r="I48" s="166"/>
      <c r="J48" s="166">
        <v>1</v>
      </c>
      <c r="K48" s="166"/>
      <c r="L48" s="217"/>
    </row>
    <row r="49" spans="1:12" x14ac:dyDescent="0.6">
      <c r="A49" s="14">
        <f t="shared" si="0"/>
        <v>46</v>
      </c>
      <c r="B49" s="225" t="s">
        <v>369</v>
      </c>
      <c r="C49" s="229" t="s">
        <v>389</v>
      </c>
      <c r="D49" s="226">
        <v>19.05</v>
      </c>
      <c r="E49" s="227" t="s">
        <v>358</v>
      </c>
      <c r="F49" s="166" t="s">
        <v>19</v>
      </c>
      <c r="G49" s="166" t="s">
        <v>371</v>
      </c>
      <c r="H49" s="166">
        <v>1</v>
      </c>
      <c r="I49" s="166">
        <v>1</v>
      </c>
      <c r="J49" s="166"/>
      <c r="K49" s="166"/>
      <c r="L49" s="217"/>
    </row>
    <row r="50" spans="1:12" x14ac:dyDescent="0.6">
      <c r="A50" s="14">
        <f t="shared" si="0"/>
        <v>47</v>
      </c>
      <c r="B50" s="225" t="s">
        <v>374</v>
      </c>
      <c r="C50" s="229" t="s">
        <v>389</v>
      </c>
      <c r="D50" s="226">
        <v>19.850000000000001</v>
      </c>
      <c r="E50" s="227" t="s">
        <v>358</v>
      </c>
      <c r="F50" s="166" t="s">
        <v>19</v>
      </c>
      <c r="G50" s="166" t="s">
        <v>370</v>
      </c>
      <c r="H50" s="166">
        <v>1</v>
      </c>
      <c r="I50" s="166"/>
      <c r="J50" s="166">
        <v>1</v>
      </c>
      <c r="K50" s="166"/>
      <c r="L50" s="217"/>
    </row>
    <row r="51" spans="1:12" x14ac:dyDescent="0.6">
      <c r="A51" s="14">
        <f t="shared" si="0"/>
        <v>48</v>
      </c>
      <c r="B51" s="225" t="s">
        <v>374</v>
      </c>
      <c r="C51" s="229" t="s">
        <v>389</v>
      </c>
      <c r="D51" s="226">
        <v>19.899999999999999</v>
      </c>
      <c r="E51" s="227" t="s">
        <v>358</v>
      </c>
      <c r="F51" s="166" t="s">
        <v>19</v>
      </c>
      <c r="G51" s="166" t="s">
        <v>371</v>
      </c>
      <c r="H51" s="166">
        <v>1</v>
      </c>
      <c r="I51" s="166">
        <v>1</v>
      </c>
      <c r="J51" s="166"/>
      <c r="K51" s="166"/>
      <c r="L51" s="217"/>
    </row>
    <row r="52" spans="1:12" x14ac:dyDescent="0.6">
      <c r="A52" s="14">
        <f t="shared" si="0"/>
        <v>49</v>
      </c>
      <c r="B52" s="225" t="s">
        <v>374</v>
      </c>
      <c r="C52" s="229" t="s">
        <v>389</v>
      </c>
      <c r="D52" s="226">
        <v>20.100000000000001</v>
      </c>
      <c r="E52" s="227" t="s">
        <v>377</v>
      </c>
      <c r="F52" s="166" t="s">
        <v>20</v>
      </c>
      <c r="G52" s="166" t="s">
        <v>371</v>
      </c>
      <c r="H52" s="166">
        <v>1</v>
      </c>
      <c r="I52" s="166">
        <v>1</v>
      </c>
      <c r="J52" s="166"/>
      <c r="K52" s="166"/>
      <c r="L52" s="217"/>
    </row>
    <row r="53" spans="1:12" x14ac:dyDescent="0.6">
      <c r="A53" s="14">
        <f t="shared" si="0"/>
        <v>50</v>
      </c>
      <c r="B53" s="225" t="s">
        <v>369</v>
      </c>
      <c r="C53" s="229" t="s">
        <v>389</v>
      </c>
      <c r="D53" s="226">
        <v>20.7</v>
      </c>
      <c r="E53" s="227" t="s">
        <v>358</v>
      </c>
      <c r="F53" s="166" t="s">
        <v>19</v>
      </c>
      <c r="G53" s="166" t="s">
        <v>371</v>
      </c>
      <c r="H53" s="166">
        <v>1</v>
      </c>
      <c r="I53" s="166">
        <v>1</v>
      </c>
      <c r="J53" s="166"/>
      <c r="K53" s="166"/>
      <c r="L53" s="217"/>
    </row>
    <row r="54" spans="1:12" x14ac:dyDescent="0.6">
      <c r="A54" s="14">
        <f t="shared" si="0"/>
        <v>51</v>
      </c>
      <c r="B54" s="225" t="s">
        <v>373</v>
      </c>
      <c r="C54" s="229" t="s">
        <v>389</v>
      </c>
      <c r="D54" s="226">
        <v>20.9</v>
      </c>
      <c r="E54" s="227" t="s">
        <v>359</v>
      </c>
      <c r="F54" s="166" t="s">
        <v>19</v>
      </c>
      <c r="G54" s="166" t="s">
        <v>370</v>
      </c>
      <c r="H54" s="166">
        <v>1</v>
      </c>
      <c r="I54" s="166"/>
      <c r="J54" s="166">
        <v>1</v>
      </c>
      <c r="K54" s="166"/>
      <c r="L54" s="217"/>
    </row>
    <row r="55" spans="1:12" x14ac:dyDescent="0.6">
      <c r="A55" s="14">
        <f t="shared" si="0"/>
        <v>52</v>
      </c>
      <c r="B55" s="225" t="s">
        <v>373</v>
      </c>
      <c r="C55" s="229" t="s">
        <v>389</v>
      </c>
      <c r="D55" s="226">
        <v>21.3</v>
      </c>
      <c r="E55" s="227" t="s">
        <v>359</v>
      </c>
      <c r="F55" s="166" t="s">
        <v>20</v>
      </c>
      <c r="G55" s="166" t="s">
        <v>379</v>
      </c>
      <c r="H55" s="166">
        <v>1</v>
      </c>
      <c r="I55" s="166"/>
      <c r="J55" s="166"/>
      <c r="K55" s="166">
        <v>1</v>
      </c>
      <c r="L55" s="217"/>
    </row>
    <row r="56" spans="1:12" x14ac:dyDescent="0.6">
      <c r="A56" s="14">
        <f t="shared" si="0"/>
        <v>53</v>
      </c>
      <c r="B56" s="225" t="s">
        <v>369</v>
      </c>
      <c r="C56" s="229" t="s">
        <v>389</v>
      </c>
      <c r="D56" s="226">
        <v>21.75</v>
      </c>
      <c r="E56" s="227" t="s">
        <v>358</v>
      </c>
      <c r="F56" s="166" t="s">
        <v>20</v>
      </c>
      <c r="G56" s="166" t="s">
        <v>370</v>
      </c>
      <c r="H56" s="166">
        <v>1</v>
      </c>
      <c r="I56" s="166"/>
      <c r="J56" s="166">
        <v>1</v>
      </c>
      <c r="K56" s="166"/>
      <c r="L56" s="217"/>
    </row>
    <row r="57" spans="1:12" x14ac:dyDescent="0.6">
      <c r="A57" s="14">
        <f t="shared" si="0"/>
        <v>54</v>
      </c>
      <c r="B57" s="225" t="s">
        <v>373</v>
      </c>
      <c r="C57" s="229" t="s">
        <v>389</v>
      </c>
      <c r="D57" s="226">
        <v>21.75</v>
      </c>
      <c r="E57" s="227" t="s">
        <v>359</v>
      </c>
      <c r="F57" s="166" t="s">
        <v>20</v>
      </c>
      <c r="G57" s="166" t="s">
        <v>370</v>
      </c>
      <c r="H57" s="166">
        <v>1</v>
      </c>
      <c r="I57" s="166"/>
      <c r="J57" s="166">
        <v>1</v>
      </c>
      <c r="K57" s="166"/>
      <c r="L57" s="217"/>
    </row>
    <row r="58" spans="1:12" x14ac:dyDescent="0.6">
      <c r="A58" s="14">
        <f t="shared" si="0"/>
        <v>55</v>
      </c>
      <c r="B58" s="225" t="s">
        <v>369</v>
      </c>
      <c r="C58" s="229" t="s">
        <v>389</v>
      </c>
      <c r="D58" s="226">
        <v>22.78</v>
      </c>
      <c r="E58" s="227" t="s">
        <v>358</v>
      </c>
      <c r="F58" s="166" t="s">
        <v>19</v>
      </c>
      <c r="G58" s="166" t="s">
        <v>371</v>
      </c>
      <c r="H58" s="166">
        <v>1</v>
      </c>
      <c r="I58" s="166">
        <v>1</v>
      </c>
      <c r="J58" s="166"/>
      <c r="K58" s="166"/>
      <c r="L58" s="217"/>
    </row>
    <row r="59" spans="1:12" x14ac:dyDescent="0.6">
      <c r="A59" s="14">
        <f t="shared" si="0"/>
        <v>56</v>
      </c>
      <c r="B59" s="225" t="s">
        <v>369</v>
      </c>
      <c r="C59" s="229" t="s">
        <v>389</v>
      </c>
      <c r="D59" s="226">
        <v>22.8</v>
      </c>
      <c r="E59" s="227" t="s">
        <v>358</v>
      </c>
      <c r="F59" s="166" t="s">
        <v>20</v>
      </c>
      <c r="G59" s="166" t="s">
        <v>371</v>
      </c>
      <c r="H59" s="166">
        <v>1</v>
      </c>
      <c r="I59" s="166">
        <v>1</v>
      </c>
      <c r="J59" s="166"/>
      <c r="K59" s="166"/>
      <c r="L59" s="217"/>
    </row>
    <row r="60" spans="1:12" x14ac:dyDescent="0.6">
      <c r="A60" s="14">
        <f t="shared" si="0"/>
        <v>57</v>
      </c>
      <c r="B60" s="225" t="s">
        <v>369</v>
      </c>
      <c r="C60" s="229" t="s">
        <v>389</v>
      </c>
      <c r="D60" s="226">
        <v>23.55</v>
      </c>
      <c r="E60" s="227" t="s">
        <v>358</v>
      </c>
      <c r="F60" s="166" t="s">
        <v>20</v>
      </c>
      <c r="G60" s="166" t="s">
        <v>371</v>
      </c>
      <c r="H60" s="166">
        <v>1</v>
      </c>
      <c r="I60" s="166">
        <v>1</v>
      </c>
      <c r="J60" s="166"/>
      <c r="K60" s="166"/>
      <c r="L60" s="217"/>
    </row>
    <row r="61" spans="1:12" x14ac:dyDescent="0.6">
      <c r="A61" s="14">
        <f t="shared" si="0"/>
        <v>58</v>
      </c>
      <c r="B61" s="225" t="s">
        <v>374</v>
      </c>
      <c r="C61" s="229" t="s">
        <v>389</v>
      </c>
      <c r="D61" s="226">
        <v>24.13</v>
      </c>
      <c r="E61" s="227" t="s">
        <v>358</v>
      </c>
      <c r="F61" s="166" t="s">
        <v>19</v>
      </c>
      <c r="G61" s="166" t="s">
        <v>371</v>
      </c>
      <c r="H61" s="166">
        <v>1</v>
      </c>
      <c r="I61" s="166">
        <v>1</v>
      </c>
      <c r="J61" s="166"/>
      <c r="K61" s="166"/>
      <c r="L61" s="217"/>
    </row>
    <row r="62" spans="1:12" x14ac:dyDescent="0.6">
      <c r="A62" s="14">
        <f t="shared" si="0"/>
        <v>59</v>
      </c>
      <c r="B62" s="225" t="s">
        <v>369</v>
      </c>
      <c r="C62" s="229" t="s">
        <v>389</v>
      </c>
      <c r="D62" s="226">
        <v>24.17</v>
      </c>
      <c r="E62" s="227" t="s">
        <v>358</v>
      </c>
      <c r="F62" s="166" t="s">
        <v>19</v>
      </c>
      <c r="G62" s="166" t="s">
        <v>370</v>
      </c>
      <c r="H62" s="166">
        <v>1</v>
      </c>
      <c r="I62" s="166"/>
      <c r="J62" s="166">
        <v>1</v>
      </c>
      <c r="K62" s="166"/>
      <c r="L62" s="217"/>
    </row>
    <row r="63" spans="1:12" x14ac:dyDescent="0.6">
      <c r="A63" s="14">
        <f t="shared" si="0"/>
        <v>60</v>
      </c>
      <c r="B63" s="225" t="s">
        <v>369</v>
      </c>
      <c r="C63" s="229" t="s">
        <v>389</v>
      </c>
      <c r="D63" s="226">
        <v>25</v>
      </c>
      <c r="E63" s="227" t="s">
        <v>358</v>
      </c>
      <c r="F63" s="166" t="s">
        <v>20</v>
      </c>
      <c r="G63" s="166" t="s">
        <v>370</v>
      </c>
      <c r="H63" s="166">
        <v>1</v>
      </c>
      <c r="I63" s="166"/>
      <c r="J63" s="166">
        <v>1</v>
      </c>
      <c r="K63" s="166"/>
      <c r="L63" s="217"/>
    </row>
    <row r="64" spans="1:12" x14ac:dyDescent="0.6">
      <c r="A64" s="14">
        <f t="shared" si="0"/>
        <v>61</v>
      </c>
      <c r="B64" s="225" t="s">
        <v>373</v>
      </c>
      <c r="C64" s="229" t="s">
        <v>389</v>
      </c>
      <c r="D64" s="226">
        <v>25.05</v>
      </c>
      <c r="E64" s="227" t="s">
        <v>359</v>
      </c>
      <c r="F64" s="166" t="s">
        <v>20</v>
      </c>
      <c r="G64" s="166" t="s">
        <v>370</v>
      </c>
      <c r="H64" s="166">
        <v>1</v>
      </c>
      <c r="I64" s="166"/>
      <c r="J64" s="166">
        <v>1</v>
      </c>
      <c r="K64" s="166"/>
      <c r="L64" s="217"/>
    </row>
    <row r="65" spans="1:12" x14ac:dyDescent="0.6">
      <c r="A65" s="14">
        <f t="shared" si="0"/>
        <v>62</v>
      </c>
      <c r="B65" s="225" t="s">
        <v>369</v>
      </c>
      <c r="C65" s="229" t="s">
        <v>389</v>
      </c>
      <c r="D65" s="226">
        <v>25.39</v>
      </c>
      <c r="E65" s="227" t="s">
        <v>358</v>
      </c>
      <c r="F65" s="166" t="s">
        <v>19</v>
      </c>
      <c r="G65" s="166" t="s">
        <v>371</v>
      </c>
      <c r="H65" s="166">
        <v>1</v>
      </c>
      <c r="I65" s="166">
        <v>1</v>
      </c>
      <c r="J65" s="166"/>
      <c r="K65" s="166"/>
      <c r="L65" s="217"/>
    </row>
    <row r="66" spans="1:12" x14ac:dyDescent="0.6">
      <c r="A66" s="14">
        <f t="shared" si="0"/>
        <v>63</v>
      </c>
      <c r="B66" s="225" t="s">
        <v>369</v>
      </c>
      <c r="C66" s="229" t="s">
        <v>389</v>
      </c>
      <c r="D66" s="226">
        <v>27.09</v>
      </c>
      <c r="E66" s="227" t="s">
        <v>358</v>
      </c>
      <c r="F66" s="166" t="s">
        <v>19</v>
      </c>
      <c r="G66" s="166" t="s">
        <v>371</v>
      </c>
      <c r="H66" s="166">
        <v>1</v>
      </c>
      <c r="I66" s="166">
        <v>1</v>
      </c>
      <c r="J66" s="166"/>
      <c r="K66" s="166"/>
      <c r="L66" s="217"/>
    </row>
    <row r="67" spans="1:12" x14ac:dyDescent="0.6">
      <c r="A67" s="14">
        <f t="shared" si="0"/>
        <v>64</v>
      </c>
      <c r="B67" s="225" t="s">
        <v>369</v>
      </c>
      <c r="C67" s="229" t="s">
        <v>389</v>
      </c>
      <c r="D67" s="226">
        <v>27.15</v>
      </c>
      <c r="E67" s="227" t="s">
        <v>358</v>
      </c>
      <c r="F67" s="166" t="s">
        <v>19</v>
      </c>
      <c r="G67" s="166" t="s">
        <v>370</v>
      </c>
      <c r="H67" s="166">
        <v>1</v>
      </c>
      <c r="I67" s="166"/>
      <c r="J67" s="166">
        <v>1</v>
      </c>
      <c r="K67" s="166"/>
      <c r="L67" s="217"/>
    </row>
    <row r="68" spans="1:12" x14ac:dyDescent="0.6">
      <c r="A68" s="14">
        <f t="shared" si="0"/>
        <v>65</v>
      </c>
      <c r="B68" s="225" t="s">
        <v>369</v>
      </c>
      <c r="C68" s="229" t="s">
        <v>389</v>
      </c>
      <c r="D68" s="226">
        <v>27.22</v>
      </c>
      <c r="E68" s="227" t="s">
        <v>358</v>
      </c>
      <c r="F68" s="166" t="s">
        <v>19</v>
      </c>
      <c r="G68" s="166" t="s">
        <v>379</v>
      </c>
      <c r="H68" s="166">
        <v>1</v>
      </c>
      <c r="I68" s="166"/>
      <c r="J68" s="166"/>
      <c r="K68" s="166">
        <v>1</v>
      </c>
      <c r="L68" s="217"/>
    </row>
    <row r="69" spans="1:12" x14ac:dyDescent="0.6">
      <c r="A69" s="14">
        <f t="shared" si="0"/>
        <v>66</v>
      </c>
      <c r="B69" s="225" t="s">
        <v>369</v>
      </c>
      <c r="C69" s="229" t="s">
        <v>389</v>
      </c>
      <c r="D69" s="226">
        <v>27.23</v>
      </c>
      <c r="E69" s="227" t="s">
        <v>358</v>
      </c>
      <c r="F69" s="166" t="s">
        <v>19</v>
      </c>
      <c r="G69" s="166" t="s">
        <v>370</v>
      </c>
      <c r="H69" s="166">
        <v>1</v>
      </c>
      <c r="I69" s="166"/>
      <c r="J69" s="166">
        <v>1</v>
      </c>
      <c r="K69" s="166"/>
      <c r="L69" s="217"/>
    </row>
    <row r="70" spans="1:12" x14ac:dyDescent="0.6">
      <c r="A70" s="14">
        <f t="shared" ref="A70:A124" si="1">A69+1</f>
        <v>67</v>
      </c>
      <c r="B70" s="225" t="s">
        <v>369</v>
      </c>
      <c r="C70" s="229" t="s">
        <v>389</v>
      </c>
      <c r="D70" s="226">
        <v>27.7</v>
      </c>
      <c r="E70" s="227" t="s">
        <v>358</v>
      </c>
      <c r="F70" s="166" t="s">
        <v>20</v>
      </c>
      <c r="G70" s="166" t="s">
        <v>370</v>
      </c>
      <c r="H70" s="166">
        <v>1</v>
      </c>
      <c r="I70" s="166"/>
      <c r="J70" s="166">
        <v>1</v>
      </c>
      <c r="K70" s="166"/>
      <c r="L70" s="217"/>
    </row>
    <row r="71" spans="1:12" x14ac:dyDescent="0.6">
      <c r="A71" s="14">
        <f t="shared" si="1"/>
        <v>68</v>
      </c>
      <c r="B71" s="225" t="s">
        <v>369</v>
      </c>
      <c r="C71" s="229" t="s">
        <v>389</v>
      </c>
      <c r="D71" s="226">
        <v>27.88</v>
      </c>
      <c r="E71" s="227" t="s">
        <v>358</v>
      </c>
      <c r="F71" s="166" t="s">
        <v>20</v>
      </c>
      <c r="G71" s="166" t="s">
        <v>371</v>
      </c>
      <c r="H71" s="166">
        <v>1</v>
      </c>
      <c r="I71" s="166">
        <v>1</v>
      </c>
      <c r="J71" s="166"/>
      <c r="K71" s="166"/>
      <c r="L71" s="217"/>
    </row>
    <row r="72" spans="1:12" x14ac:dyDescent="0.6">
      <c r="A72" s="14">
        <f t="shared" si="1"/>
        <v>69</v>
      </c>
      <c r="B72" s="225" t="s">
        <v>369</v>
      </c>
      <c r="C72" s="229" t="s">
        <v>389</v>
      </c>
      <c r="D72" s="226">
        <v>28.48</v>
      </c>
      <c r="E72" s="227" t="s">
        <v>358</v>
      </c>
      <c r="F72" s="166" t="s">
        <v>19</v>
      </c>
      <c r="G72" s="166" t="s">
        <v>370</v>
      </c>
      <c r="H72" s="166">
        <v>1</v>
      </c>
      <c r="I72" s="166"/>
      <c r="J72" s="166">
        <v>1</v>
      </c>
      <c r="K72" s="166"/>
      <c r="L72" s="217"/>
    </row>
    <row r="73" spans="1:12" x14ac:dyDescent="0.6">
      <c r="A73" s="14">
        <f t="shared" si="1"/>
        <v>70</v>
      </c>
      <c r="B73" s="225" t="s">
        <v>369</v>
      </c>
      <c r="C73" s="229" t="s">
        <v>389</v>
      </c>
      <c r="D73" s="226">
        <v>28.6</v>
      </c>
      <c r="E73" s="227" t="s">
        <v>358</v>
      </c>
      <c r="F73" s="166" t="s">
        <v>20</v>
      </c>
      <c r="G73" s="166" t="s">
        <v>370</v>
      </c>
      <c r="H73" s="166">
        <v>1</v>
      </c>
      <c r="I73" s="166"/>
      <c r="J73" s="166">
        <v>1</v>
      </c>
      <c r="K73" s="166"/>
      <c r="L73" s="217"/>
    </row>
    <row r="74" spans="1:12" x14ac:dyDescent="0.6">
      <c r="A74" s="14">
        <f t="shared" si="1"/>
        <v>71</v>
      </c>
      <c r="B74" s="225" t="s">
        <v>374</v>
      </c>
      <c r="C74" s="229" t="s">
        <v>389</v>
      </c>
      <c r="D74" s="226">
        <v>29.3</v>
      </c>
      <c r="E74" s="227" t="s">
        <v>377</v>
      </c>
      <c r="F74" s="166" t="s">
        <v>20</v>
      </c>
      <c r="G74" s="166" t="s">
        <v>379</v>
      </c>
      <c r="H74" s="166">
        <v>1</v>
      </c>
      <c r="I74" s="166">
        <v>1</v>
      </c>
      <c r="J74" s="166"/>
      <c r="K74" s="166"/>
      <c r="L74" s="217"/>
    </row>
    <row r="75" spans="1:12" x14ac:dyDescent="0.6">
      <c r="A75" s="14">
        <f t="shared" si="1"/>
        <v>72</v>
      </c>
      <c r="B75" s="225" t="s">
        <v>373</v>
      </c>
      <c r="C75" s="229" t="s">
        <v>389</v>
      </c>
      <c r="D75" s="226">
        <v>29.3</v>
      </c>
      <c r="E75" s="227" t="s">
        <v>377</v>
      </c>
      <c r="F75" s="166" t="s">
        <v>20</v>
      </c>
      <c r="G75" s="166" t="s">
        <v>370</v>
      </c>
      <c r="H75" s="166">
        <v>1</v>
      </c>
      <c r="I75" s="166"/>
      <c r="J75" s="166">
        <v>1</v>
      </c>
      <c r="K75" s="166"/>
      <c r="L75" s="217"/>
    </row>
    <row r="76" spans="1:12" x14ac:dyDescent="0.6">
      <c r="A76" s="14">
        <f t="shared" si="1"/>
        <v>73</v>
      </c>
      <c r="B76" s="225" t="s">
        <v>373</v>
      </c>
      <c r="C76" s="229" t="s">
        <v>389</v>
      </c>
      <c r="D76" s="226">
        <v>31.3</v>
      </c>
      <c r="E76" s="227" t="s">
        <v>377</v>
      </c>
      <c r="F76" s="166" t="s">
        <v>20</v>
      </c>
      <c r="G76" s="166" t="s">
        <v>370</v>
      </c>
      <c r="H76" s="166">
        <v>1</v>
      </c>
      <c r="I76" s="166"/>
      <c r="J76" s="166">
        <v>1</v>
      </c>
      <c r="K76" s="166"/>
      <c r="L76" s="217"/>
    </row>
    <row r="77" spans="1:12" x14ac:dyDescent="0.6">
      <c r="A77" s="14">
        <f t="shared" si="1"/>
        <v>74</v>
      </c>
      <c r="B77" s="225" t="s">
        <v>373</v>
      </c>
      <c r="C77" s="229" t="s">
        <v>389</v>
      </c>
      <c r="D77" s="226">
        <v>31.65</v>
      </c>
      <c r="E77" s="227" t="s">
        <v>377</v>
      </c>
      <c r="F77" s="166" t="s">
        <v>19</v>
      </c>
      <c r="G77" s="166" t="s">
        <v>370</v>
      </c>
      <c r="H77" s="166">
        <v>1</v>
      </c>
      <c r="I77" s="166"/>
      <c r="J77" s="166">
        <v>1</v>
      </c>
      <c r="K77" s="166"/>
      <c r="L77" s="217"/>
    </row>
    <row r="78" spans="1:12" x14ac:dyDescent="0.6">
      <c r="A78" s="14">
        <f t="shared" si="1"/>
        <v>75</v>
      </c>
      <c r="B78" s="225" t="s">
        <v>374</v>
      </c>
      <c r="C78" s="229" t="s">
        <v>389</v>
      </c>
      <c r="D78" s="226">
        <v>32.6</v>
      </c>
      <c r="E78" s="227" t="s">
        <v>377</v>
      </c>
      <c r="F78" s="166" t="s">
        <v>19</v>
      </c>
      <c r="G78" s="166" t="s">
        <v>379</v>
      </c>
      <c r="H78" s="166">
        <v>1</v>
      </c>
      <c r="I78" s="166"/>
      <c r="J78" s="166">
        <v>1</v>
      </c>
      <c r="K78" s="166"/>
      <c r="L78" s="217"/>
    </row>
    <row r="79" spans="1:12" x14ac:dyDescent="0.6">
      <c r="A79" s="14">
        <f t="shared" si="1"/>
        <v>76</v>
      </c>
      <c r="B79" s="225" t="s">
        <v>369</v>
      </c>
      <c r="C79" s="229" t="s">
        <v>389</v>
      </c>
      <c r="D79" s="226">
        <v>32.6</v>
      </c>
      <c r="E79" s="227" t="s">
        <v>377</v>
      </c>
      <c r="F79" s="166" t="s">
        <v>19</v>
      </c>
      <c r="G79" s="166" t="s">
        <v>371</v>
      </c>
      <c r="H79" s="166">
        <v>1</v>
      </c>
      <c r="I79" s="166">
        <v>1</v>
      </c>
      <c r="J79" s="166"/>
      <c r="K79" s="166"/>
      <c r="L79" s="217"/>
    </row>
    <row r="80" spans="1:12" x14ac:dyDescent="0.6">
      <c r="A80" s="14">
        <f t="shared" si="1"/>
        <v>77</v>
      </c>
      <c r="B80" s="225" t="s">
        <v>369</v>
      </c>
      <c r="C80" s="229" t="s">
        <v>389</v>
      </c>
      <c r="D80" s="226">
        <v>33.299999999999997</v>
      </c>
      <c r="E80" s="227" t="s">
        <v>358</v>
      </c>
      <c r="F80" s="166" t="s">
        <v>19</v>
      </c>
      <c r="G80" s="166" t="s">
        <v>370</v>
      </c>
      <c r="H80" s="166">
        <v>1</v>
      </c>
      <c r="I80" s="166"/>
      <c r="J80" s="166">
        <v>1</v>
      </c>
      <c r="K80" s="166"/>
      <c r="L80" s="217"/>
    </row>
    <row r="81" spans="1:12" x14ac:dyDescent="0.6">
      <c r="A81" s="14">
        <f t="shared" si="1"/>
        <v>78</v>
      </c>
      <c r="B81" s="225" t="s">
        <v>369</v>
      </c>
      <c r="C81" s="229" t="s">
        <v>389</v>
      </c>
      <c r="D81" s="226">
        <v>33.57</v>
      </c>
      <c r="E81" s="227" t="s">
        <v>358</v>
      </c>
      <c r="F81" s="166" t="s">
        <v>19</v>
      </c>
      <c r="G81" s="166" t="s">
        <v>371</v>
      </c>
      <c r="H81" s="166">
        <v>1</v>
      </c>
      <c r="I81" s="166">
        <v>1</v>
      </c>
      <c r="J81" s="166"/>
      <c r="K81" s="166"/>
      <c r="L81" s="217"/>
    </row>
    <row r="82" spans="1:12" x14ac:dyDescent="0.6">
      <c r="A82" s="14">
        <f t="shared" si="1"/>
        <v>79</v>
      </c>
      <c r="B82" s="225" t="s">
        <v>369</v>
      </c>
      <c r="C82" s="229" t="s">
        <v>389</v>
      </c>
      <c r="D82" s="226">
        <v>33.9</v>
      </c>
      <c r="E82" s="227" t="s">
        <v>358</v>
      </c>
      <c r="F82" s="166" t="s">
        <v>20</v>
      </c>
      <c r="G82" s="166" t="s">
        <v>370</v>
      </c>
      <c r="H82" s="166">
        <v>1</v>
      </c>
      <c r="I82" s="166"/>
      <c r="J82" s="166">
        <v>1</v>
      </c>
      <c r="K82" s="166"/>
      <c r="L82" s="217"/>
    </row>
    <row r="83" spans="1:12" x14ac:dyDescent="0.6">
      <c r="A83" s="14">
        <f t="shared" si="1"/>
        <v>80</v>
      </c>
      <c r="B83" s="225" t="s">
        <v>374</v>
      </c>
      <c r="C83" s="229" t="s">
        <v>389</v>
      </c>
      <c r="D83" s="226">
        <v>35.1</v>
      </c>
      <c r="E83" s="227" t="s">
        <v>377</v>
      </c>
      <c r="F83" s="166" t="s">
        <v>19</v>
      </c>
      <c r="G83" s="166" t="s">
        <v>371</v>
      </c>
      <c r="H83" s="166">
        <v>1</v>
      </c>
      <c r="I83" s="166">
        <v>1</v>
      </c>
      <c r="J83" s="166"/>
      <c r="K83" s="166"/>
      <c r="L83" s="217"/>
    </row>
    <row r="84" spans="1:12" x14ac:dyDescent="0.6">
      <c r="A84" s="14">
        <f t="shared" si="1"/>
        <v>81</v>
      </c>
      <c r="B84" s="225" t="s">
        <v>373</v>
      </c>
      <c r="C84" s="229" t="s">
        <v>389</v>
      </c>
      <c r="D84" s="226">
        <v>35.1</v>
      </c>
      <c r="E84" s="227" t="s">
        <v>377</v>
      </c>
      <c r="F84" s="166" t="s">
        <v>19</v>
      </c>
      <c r="G84" s="166" t="s">
        <v>371</v>
      </c>
      <c r="H84" s="166">
        <v>1</v>
      </c>
      <c r="I84" s="166">
        <v>1</v>
      </c>
      <c r="J84" s="166"/>
      <c r="K84" s="166"/>
      <c r="L84" s="217"/>
    </row>
    <row r="85" spans="1:12" x14ac:dyDescent="0.6">
      <c r="A85" s="14">
        <f t="shared" si="1"/>
        <v>82</v>
      </c>
      <c r="B85" s="225" t="s">
        <v>369</v>
      </c>
      <c r="C85" s="229" t="s">
        <v>389</v>
      </c>
      <c r="D85" s="226">
        <v>36.5</v>
      </c>
      <c r="E85" s="227" t="s">
        <v>358</v>
      </c>
      <c r="F85" s="166" t="s">
        <v>19</v>
      </c>
      <c r="G85" s="166" t="s">
        <v>370</v>
      </c>
      <c r="H85" s="166">
        <v>1</v>
      </c>
      <c r="I85" s="166"/>
      <c r="J85" s="166">
        <v>1</v>
      </c>
      <c r="K85" s="166"/>
      <c r="L85" s="217"/>
    </row>
    <row r="86" spans="1:12" x14ac:dyDescent="0.6">
      <c r="A86" s="14">
        <f t="shared" si="1"/>
        <v>83</v>
      </c>
      <c r="B86" s="225" t="s">
        <v>373</v>
      </c>
      <c r="C86" s="229" t="s">
        <v>389</v>
      </c>
      <c r="D86" s="226">
        <v>36.549999999999997</v>
      </c>
      <c r="E86" s="227" t="s">
        <v>359</v>
      </c>
      <c r="F86" s="166" t="s">
        <v>19</v>
      </c>
      <c r="G86" s="166" t="s">
        <v>370</v>
      </c>
      <c r="H86" s="166">
        <v>1</v>
      </c>
      <c r="I86" s="166"/>
      <c r="J86" s="166">
        <v>1</v>
      </c>
      <c r="K86" s="166"/>
      <c r="L86" s="217"/>
    </row>
    <row r="87" spans="1:12" x14ac:dyDescent="0.6">
      <c r="A87" s="14">
        <f t="shared" si="1"/>
        <v>84</v>
      </c>
      <c r="B87" s="225" t="s">
        <v>369</v>
      </c>
      <c r="C87" s="229" t="s">
        <v>389</v>
      </c>
      <c r="D87" s="226">
        <v>36.64</v>
      </c>
      <c r="E87" s="227" t="s">
        <v>358</v>
      </c>
      <c r="F87" s="166" t="s">
        <v>20</v>
      </c>
      <c r="G87" s="166" t="s">
        <v>370</v>
      </c>
      <c r="H87" s="166">
        <v>1</v>
      </c>
      <c r="I87" s="166"/>
      <c r="J87" s="166">
        <v>1</v>
      </c>
      <c r="K87" s="166"/>
      <c r="L87" s="217"/>
    </row>
    <row r="88" spans="1:12" x14ac:dyDescent="0.6">
      <c r="A88" s="14">
        <f t="shared" si="1"/>
        <v>85</v>
      </c>
      <c r="B88" s="225" t="s">
        <v>369</v>
      </c>
      <c r="C88" s="229" t="s">
        <v>389</v>
      </c>
      <c r="D88" s="226">
        <v>37.020000000000003</v>
      </c>
      <c r="E88" s="227" t="s">
        <v>358</v>
      </c>
      <c r="F88" s="166" t="s">
        <v>19</v>
      </c>
      <c r="G88" s="166" t="s">
        <v>370</v>
      </c>
      <c r="H88" s="166">
        <v>1</v>
      </c>
      <c r="I88" s="166"/>
      <c r="J88" s="166">
        <v>1</v>
      </c>
      <c r="K88" s="166"/>
      <c r="L88" s="217"/>
    </row>
    <row r="89" spans="1:12" x14ac:dyDescent="0.6">
      <c r="A89" s="14">
        <f t="shared" si="1"/>
        <v>86</v>
      </c>
      <c r="B89" s="225" t="s">
        <v>369</v>
      </c>
      <c r="C89" s="229" t="s">
        <v>389</v>
      </c>
      <c r="D89" s="226">
        <v>37.26</v>
      </c>
      <c r="E89" s="227" t="s">
        <v>358</v>
      </c>
      <c r="F89" s="166" t="s">
        <v>20</v>
      </c>
      <c r="G89" s="166" t="s">
        <v>370</v>
      </c>
      <c r="H89" s="166">
        <v>1</v>
      </c>
      <c r="I89" s="166"/>
      <c r="J89" s="166">
        <v>1</v>
      </c>
      <c r="K89" s="166"/>
      <c r="L89" s="217"/>
    </row>
    <row r="90" spans="1:12" x14ac:dyDescent="0.6">
      <c r="A90" s="14">
        <f t="shared" si="1"/>
        <v>87</v>
      </c>
      <c r="B90" s="225" t="s">
        <v>373</v>
      </c>
      <c r="C90" s="229" t="s">
        <v>389</v>
      </c>
      <c r="D90" s="226">
        <v>37.65</v>
      </c>
      <c r="E90" s="227" t="s">
        <v>359</v>
      </c>
      <c r="F90" s="166" t="s">
        <v>19</v>
      </c>
      <c r="G90" s="166" t="s">
        <v>371</v>
      </c>
      <c r="H90" s="166">
        <v>1</v>
      </c>
      <c r="I90" s="166">
        <v>1</v>
      </c>
      <c r="J90" s="166"/>
      <c r="K90" s="166"/>
      <c r="L90" s="217"/>
    </row>
    <row r="91" spans="1:12" x14ac:dyDescent="0.6">
      <c r="A91" s="14">
        <f t="shared" si="1"/>
        <v>88</v>
      </c>
      <c r="B91" s="225" t="s">
        <v>373</v>
      </c>
      <c r="C91" s="229" t="s">
        <v>389</v>
      </c>
      <c r="D91" s="226">
        <v>38.35</v>
      </c>
      <c r="E91" s="227" t="s">
        <v>377</v>
      </c>
      <c r="F91" s="166" t="s">
        <v>20</v>
      </c>
      <c r="G91" s="166" t="s">
        <v>370</v>
      </c>
      <c r="H91" s="166">
        <v>1</v>
      </c>
      <c r="I91" s="166"/>
      <c r="J91" s="166">
        <v>1</v>
      </c>
      <c r="K91" s="166"/>
      <c r="L91" s="217"/>
    </row>
    <row r="92" spans="1:12" x14ac:dyDescent="0.6">
      <c r="A92" s="14">
        <f t="shared" si="1"/>
        <v>89</v>
      </c>
      <c r="B92" s="225" t="s">
        <v>373</v>
      </c>
      <c r="C92" s="229" t="s">
        <v>389</v>
      </c>
      <c r="D92" s="226">
        <v>38.58</v>
      </c>
      <c r="E92" s="227" t="s">
        <v>359</v>
      </c>
      <c r="F92" s="166" t="s">
        <v>19</v>
      </c>
      <c r="G92" s="166" t="s">
        <v>370</v>
      </c>
      <c r="H92" s="166">
        <v>1</v>
      </c>
      <c r="I92" s="166"/>
      <c r="J92" s="166">
        <v>1</v>
      </c>
      <c r="K92" s="166"/>
      <c r="L92" s="217"/>
    </row>
    <row r="93" spans="1:12" x14ac:dyDescent="0.6">
      <c r="A93" s="14">
        <f t="shared" si="1"/>
        <v>90</v>
      </c>
      <c r="B93" s="225" t="s">
        <v>369</v>
      </c>
      <c r="C93" s="229" t="s">
        <v>389</v>
      </c>
      <c r="D93" s="226">
        <v>38.65</v>
      </c>
      <c r="E93" s="227" t="s">
        <v>375</v>
      </c>
      <c r="F93" s="166" t="s">
        <v>19</v>
      </c>
      <c r="G93" s="166" t="s">
        <v>371</v>
      </c>
      <c r="H93" s="166">
        <v>1</v>
      </c>
      <c r="I93" s="166">
        <v>1</v>
      </c>
      <c r="J93" s="166"/>
      <c r="K93" s="166"/>
      <c r="L93" s="217"/>
    </row>
    <row r="94" spans="1:12" x14ac:dyDescent="0.6">
      <c r="A94" s="14">
        <f t="shared" si="1"/>
        <v>91</v>
      </c>
      <c r="B94" s="225" t="s">
        <v>369</v>
      </c>
      <c r="C94" s="229" t="s">
        <v>389</v>
      </c>
      <c r="D94" s="226">
        <v>39.42</v>
      </c>
      <c r="E94" s="227" t="s">
        <v>358</v>
      </c>
      <c r="F94" s="166" t="s">
        <v>20</v>
      </c>
      <c r="G94" s="166" t="s">
        <v>370</v>
      </c>
      <c r="H94" s="166">
        <v>1</v>
      </c>
      <c r="I94" s="166"/>
      <c r="J94" s="166">
        <v>1</v>
      </c>
      <c r="K94" s="166"/>
      <c r="L94" s="217"/>
    </row>
    <row r="95" spans="1:12" x14ac:dyDescent="0.6">
      <c r="A95" s="14">
        <f t="shared" si="1"/>
        <v>92</v>
      </c>
      <c r="B95" s="225" t="s">
        <v>373</v>
      </c>
      <c r="C95" s="229" t="s">
        <v>389</v>
      </c>
      <c r="D95" s="226">
        <v>39.520000000000003</v>
      </c>
      <c r="E95" s="227" t="s">
        <v>359</v>
      </c>
      <c r="F95" s="166" t="s">
        <v>20</v>
      </c>
      <c r="G95" s="166" t="s">
        <v>370</v>
      </c>
      <c r="H95" s="166">
        <v>1</v>
      </c>
      <c r="I95" s="166"/>
      <c r="J95" s="166">
        <v>1</v>
      </c>
      <c r="K95" s="166"/>
      <c r="L95" s="217"/>
    </row>
    <row r="96" spans="1:12" x14ac:dyDescent="0.6">
      <c r="A96" s="14">
        <f t="shared" si="1"/>
        <v>93</v>
      </c>
      <c r="B96" s="225" t="s">
        <v>369</v>
      </c>
      <c r="C96" s="229" t="s">
        <v>389</v>
      </c>
      <c r="D96" s="226">
        <v>39.69</v>
      </c>
      <c r="E96" s="227" t="s">
        <v>358</v>
      </c>
      <c r="F96" s="166" t="s">
        <v>20</v>
      </c>
      <c r="G96" s="166" t="s">
        <v>371</v>
      </c>
      <c r="H96" s="166">
        <v>1</v>
      </c>
      <c r="I96" s="166">
        <v>1</v>
      </c>
      <c r="J96" s="166"/>
      <c r="K96" s="166"/>
      <c r="L96" s="217"/>
    </row>
    <row r="97" spans="1:12" x14ac:dyDescent="0.6">
      <c r="A97" s="14">
        <f t="shared" si="1"/>
        <v>94</v>
      </c>
      <c r="B97" s="225" t="s">
        <v>374</v>
      </c>
      <c r="C97" s="229" t="s">
        <v>389</v>
      </c>
      <c r="D97" s="226">
        <v>40.630000000000003</v>
      </c>
      <c r="E97" s="227" t="s">
        <v>377</v>
      </c>
      <c r="F97" s="166" t="s">
        <v>20</v>
      </c>
      <c r="G97" s="166" t="s">
        <v>371</v>
      </c>
      <c r="H97" s="166">
        <v>1</v>
      </c>
      <c r="I97" s="166">
        <v>1</v>
      </c>
      <c r="J97" s="166"/>
      <c r="K97" s="166"/>
      <c r="L97" s="217"/>
    </row>
    <row r="98" spans="1:12" x14ac:dyDescent="0.6">
      <c r="A98" s="14">
        <f t="shared" si="1"/>
        <v>95</v>
      </c>
      <c r="B98" s="225" t="s">
        <v>373</v>
      </c>
      <c r="C98" s="229" t="s">
        <v>389</v>
      </c>
      <c r="D98" s="226">
        <v>40.630000000000003</v>
      </c>
      <c r="E98" s="227" t="s">
        <v>377</v>
      </c>
      <c r="F98" s="166" t="s">
        <v>20</v>
      </c>
      <c r="G98" s="166" t="s">
        <v>371</v>
      </c>
      <c r="H98" s="166">
        <v>1</v>
      </c>
      <c r="I98" s="166">
        <v>1</v>
      </c>
      <c r="J98" s="166"/>
      <c r="K98" s="166"/>
      <c r="L98" s="217"/>
    </row>
    <row r="99" spans="1:12" x14ac:dyDescent="0.6">
      <c r="A99" s="14">
        <f t="shared" si="1"/>
        <v>96</v>
      </c>
      <c r="B99" s="225" t="s">
        <v>373</v>
      </c>
      <c r="C99" s="229" t="s">
        <v>389</v>
      </c>
      <c r="D99" s="226">
        <v>40.69</v>
      </c>
      <c r="E99" s="227" t="s">
        <v>377</v>
      </c>
      <c r="F99" s="166" t="s">
        <v>19</v>
      </c>
      <c r="G99" s="166" t="s">
        <v>370</v>
      </c>
      <c r="H99" s="166">
        <v>1</v>
      </c>
      <c r="I99" s="166"/>
      <c r="J99" s="166">
        <v>1</v>
      </c>
      <c r="K99" s="166"/>
      <c r="L99" s="217"/>
    </row>
    <row r="100" spans="1:12" x14ac:dyDescent="0.6">
      <c r="A100" s="14">
        <f t="shared" si="1"/>
        <v>97</v>
      </c>
      <c r="B100" s="225" t="s">
        <v>374</v>
      </c>
      <c r="C100" s="229" t="s">
        <v>389</v>
      </c>
      <c r="D100" s="226">
        <v>40.700000000000003</v>
      </c>
      <c r="E100" s="227" t="s">
        <v>377</v>
      </c>
      <c r="F100" s="166" t="s">
        <v>19</v>
      </c>
      <c r="G100" s="166" t="s">
        <v>371</v>
      </c>
      <c r="H100" s="166">
        <v>1</v>
      </c>
      <c r="I100" s="166">
        <v>1</v>
      </c>
      <c r="J100" s="166"/>
      <c r="K100" s="166"/>
      <c r="L100" s="217"/>
    </row>
    <row r="101" spans="1:12" x14ac:dyDescent="0.6">
      <c r="A101" s="14">
        <f t="shared" si="1"/>
        <v>98</v>
      </c>
      <c r="B101" s="225" t="s">
        <v>369</v>
      </c>
      <c r="C101" s="229" t="s">
        <v>389</v>
      </c>
      <c r="D101" s="226">
        <v>40.85</v>
      </c>
      <c r="E101" s="227" t="s">
        <v>358</v>
      </c>
      <c r="F101" s="166" t="s">
        <v>20</v>
      </c>
      <c r="G101" s="166" t="s">
        <v>379</v>
      </c>
      <c r="H101" s="166">
        <v>1</v>
      </c>
      <c r="I101" s="166"/>
      <c r="J101" s="166"/>
      <c r="K101" s="166">
        <v>1</v>
      </c>
      <c r="L101" s="217"/>
    </row>
    <row r="102" spans="1:12" x14ac:dyDescent="0.6">
      <c r="A102" s="14">
        <f t="shared" si="1"/>
        <v>99</v>
      </c>
      <c r="B102" s="225" t="s">
        <v>374</v>
      </c>
      <c r="C102" s="229" t="s">
        <v>389</v>
      </c>
      <c r="D102" s="226">
        <v>41.15</v>
      </c>
      <c r="E102" s="227" t="s">
        <v>377</v>
      </c>
      <c r="F102" s="166" t="s">
        <v>19</v>
      </c>
      <c r="G102" s="166" t="s">
        <v>371</v>
      </c>
      <c r="H102" s="166">
        <v>1</v>
      </c>
      <c r="I102" s="166">
        <v>1</v>
      </c>
      <c r="J102" s="166"/>
      <c r="K102" s="166"/>
      <c r="L102" s="217"/>
    </row>
    <row r="103" spans="1:12" x14ac:dyDescent="0.6">
      <c r="A103" s="14">
        <f t="shared" si="1"/>
        <v>100</v>
      </c>
      <c r="B103" s="225" t="s">
        <v>373</v>
      </c>
      <c r="C103" s="229" t="s">
        <v>389</v>
      </c>
      <c r="D103" s="226">
        <v>42</v>
      </c>
      <c r="E103" s="227" t="s">
        <v>377</v>
      </c>
      <c r="F103" s="166" t="s">
        <v>19</v>
      </c>
      <c r="G103" s="166" t="s">
        <v>371</v>
      </c>
      <c r="H103" s="166">
        <v>1</v>
      </c>
      <c r="I103" s="166">
        <v>1</v>
      </c>
      <c r="J103" s="166"/>
      <c r="K103" s="166"/>
      <c r="L103" s="217"/>
    </row>
    <row r="104" spans="1:12" x14ac:dyDescent="0.6">
      <c r="A104" s="14">
        <f t="shared" si="1"/>
        <v>101</v>
      </c>
      <c r="B104" s="225" t="s">
        <v>369</v>
      </c>
      <c r="C104" s="229" t="s">
        <v>389</v>
      </c>
      <c r="D104" s="226">
        <v>42.05</v>
      </c>
      <c r="E104" s="227" t="s">
        <v>358</v>
      </c>
      <c r="F104" s="166" t="s">
        <v>20</v>
      </c>
      <c r="G104" s="166" t="s">
        <v>371</v>
      </c>
      <c r="H104" s="166">
        <v>1</v>
      </c>
      <c r="I104" s="166">
        <v>1</v>
      </c>
      <c r="J104" s="166"/>
      <c r="K104" s="166"/>
      <c r="L104" s="217"/>
    </row>
    <row r="105" spans="1:12" x14ac:dyDescent="0.6">
      <c r="A105" s="14">
        <f t="shared" si="1"/>
        <v>102</v>
      </c>
      <c r="B105" s="225" t="s">
        <v>373</v>
      </c>
      <c r="C105" s="229" t="s">
        <v>389</v>
      </c>
      <c r="D105" s="226">
        <v>42.7</v>
      </c>
      <c r="E105" s="227" t="s">
        <v>359</v>
      </c>
      <c r="F105" s="166" t="s">
        <v>19</v>
      </c>
      <c r="G105" s="166" t="s">
        <v>370</v>
      </c>
      <c r="H105" s="166">
        <v>1</v>
      </c>
      <c r="I105" s="166"/>
      <c r="J105" s="166">
        <v>1</v>
      </c>
      <c r="K105" s="166"/>
      <c r="L105" s="217"/>
    </row>
    <row r="106" spans="1:12" x14ac:dyDescent="0.6">
      <c r="A106" s="14">
        <f t="shared" si="1"/>
        <v>103</v>
      </c>
      <c r="B106" s="225" t="s">
        <v>374</v>
      </c>
      <c r="C106" s="229" t="s">
        <v>389</v>
      </c>
      <c r="D106" s="226">
        <v>42.9</v>
      </c>
      <c r="E106" s="227" t="s">
        <v>377</v>
      </c>
      <c r="F106" s="166" t="s">
        <v>20</v>
      </c>
      <c r="G106" s="166" t="s">
        <v>371</v>
      </c>
      <c r="H106" s="166">
        <v>1</v>
      </c>
      <c r="I106" s="166">
        <v>1</v>
      </c>
      <c r="J106" s="166"/>
      <c r="K106" s="166"/>
      <c r="L106" s="217"/>
    </row>
    <row r="107" spans="1:12" x14ac:dyDescent="0.6">
      <c r="A107" s="14">
        <f t="shared" si="1"/>
        <v>104</v>
      </c>
      <c r="B107" s="225" t="s">
        <v>373</v>
      </c>
      <c r="C107" s="229" t="s">
        <v>389</v>
      </c>
      <c r="D107" s="226">
        <v>42.9</v>
      </c>
      <c r="E107" s="227" t="s">
        <v>377</v>
      </c>
      <c r="F107" s="166" t="s">
        <v>20</v>
      </c>
      <c r="G107" s="166" t="s">
        <v>371</v>
      </c>
      <c r="H107" s="166">
        <v>1</v>
      </c>
      <c r="I107" s="166">
        <v>1</v>
      </c>
      <c r="J107" s="166"/>
      <c r="K107" s="166"/>
      <c r="L107" s="217"/>
    </row>
    <row r="108" spans="1:12" x14ac:dyDescent="0.6">
      <c r="A108" s="14">
        <f t="shared" si="1"/>
        <v>105</v>
      </c>
      <c r="B108" s="225" t="s">
        <v>374</v>
      </c>
      <c r="C108" s="229" t="s">
        <v>389</v>
      </c>
      <c r="D108" s="226">
        <v>42.95</v>
      </c>
      <c r="E108" s="227" t="s">
        <v>377</v>
      </c>
      <c r="F108" s="166" t="s">
        <v>19</v>
      </c>
      <c r="G108" s="166" t="s">
        <v>371</v>
      </c>
      <c r="H108" s="166">
        <v>1</v>
      </c>
      <c r="I108" s="166">
        <v>1</v>
      </c>
      <c r="J108" s="166"/>
      <c r="K108" s="166"/>
      <c r="L108" s="217"/>
    </row>
    <row r="109" spans="1:12" x14ac:dyDescent="0.6">
      <c r="A109" s="14">
        <f t="shared" si="1"/>
        <v>106</v>
      </c>
      <c r="B109" s="225" t="s">
        <v>373</v>
      </c>
      <c r="C109" s="229" t="s">
        <v>389</v>
      </c>
      <c r="D109" s="226">
        <v>43</v>
      </c>
      <c r="E109" s="227" t="s">
        <v>359</v>
      </c>
      <c r="F109" s="166" t="s">
        <v>20</v>
      </c>
      <c r="G109" s="166" t="s">
        <v>370</v>
      </c>
      <c r="H109" s="166">
        <v>1</v>
      </c>
      <c r="I109" s="166"/>
      <c r="J109" s="166">
        <v>1</v>
      </c>
      <c r="K109" s="166"/>
      <c r="L109" s="217"/>
    </row>
    <row r="110" spans="1:12" x14ac:dyDescent="0.6">
      <c r="A110" s="14">
        <f t="shared" si="1"/>
        <v>107</v>
      </c>
      <c r="B110" s="225" t="s">
        <v>373</v>
      </c>
      <c r="C110" s="229" t="s">
        <v>389</v>
      </c>
      <c r="D110" s="226">
        <v>43.96</v>
      </c>
      <c r="E110" s="227" t="s">
        <v>377</v>
      </c>
      <c r="F110" s="166" t="s">
        <v>19</v>
      </c>
      <c r="G110" s="166" t="s">
        <v>370</v>
      </c>
      <c r="H110" s="166">
        <v>1</v>
      </c>
      <c r="I110" s="166"/>
      <c r="J110" s="166">
        <v>1</v>
      </c>
      <c r="K110" s="166"/>
      <c r="L110" s="217"/>
    </row>
    <row r="111" spans="1:12" x14ac:dyDescent="0.6">
      <c r="A111" s="14">
        <f t="shared" si="1"/>
        <v>108</v>
      </c>
      <c r="B111" s="225" t="s">
        <v>373</v>
      </c>
      <c r="C111" s="229" t="s">
        <v>389</v>
      </c>
      <c r="D111" s="226">
        <v>44</v>
      </c>
      <c r="E111" s="227" t="s">
        <v>377</v>
      </c>
      <c r="F111" s="166" t="s">
        <v>20</v>
      </c>
      <c r="G111" s="166" t="s">
        <v>370</v>
      </c>
      <c r="H111" s="166">
        <v>1</v>
      </c>
      <c r="I111" s="166"/>
      <c r="J111" s="166">
        <v>1</v>
      </c>
      <c r="K111" s="166"/>
      <c r="L111" s="217"/>
    </row>
    <row r="112" spans="1:12" x14ac:dyDescent="0.6">
      <c r="A112" s="14">
        <f t="shared" si="1"/>
        <v>109</v>
      </c>
      <c r="B112" s="225" t="s">
        <v>369</v>
      </c>
      <c r="C112" s="229" t="s">
        <v>389</v>
      </c>
      <c r="D112" s="226">
        <v>44.06</v>
      </c>
      <c r="E112" s="227" t="s">
        <v>358</v>
      </c>
      <c r="F112" s="166" t="s">
        <v>19</v>
      </c>
      <c r="G112" s="166" t="s">
        <v>370</v>
      </c>
      <c r="H112" s="166">
        <v>1</v>
      </c>
      <c r="I112" s="166"/>
      <c r="J112" s="166">
        <v>1</v>
      </c>
      <c r="K112" s="166"/>
      <c r="L112" s="217"/>
    </row>
    <row r="113" spans="1:12" x14ac:dyDescent="0.6">
      <c r="A113" s="14">
        <f t="shared" si="1"/>
        <v>110</v>
      </c>
      <c r="B113" s="225" t="s">
        <v>369</v>
      </c>
      <c r="C113" s="229" t="s">
        <v>389</v>
      </c>
      <c r="D113" s="226">
        <v>44.7</v>
      </c>
      <c r="E113" s="227" t="s">
        <v>358</v>
      </c>
      <c r="F113" s="166" t="s">
        <v>19</v>
      </c>
      <c r="G113" s="166" t="s">
        <v>379</v>
      </c>
      <c r="H113" s="166">
        <v>1</v>
      </c>
      <c r="I113" s="166"/>
      <c r="J113" s="166">
        <v>1</v>
      </c>
      <c r="K113" s="166"/>
      <c r="L113" s="217"/>
    </row>
    <row r="114" spans="1:12" x14ac:dyDescent="0.6">
      <c r="A114" s="14">
        <f t="shared" si="1"/>
        <v>111</v>
      </c>
      <c r="B114" s="225" t="s">
        <v>373</v>
      </c>
      <c r="C114" s="229" t="s">
        <v>389</v>
      </c>
      <c r="D114" s="226">
        <v>44.72</v>
      </c>
      <c r="E114" s="227" t="s">
        <v>359</v>
      </c>
      <c r="F114" s="166" t="s">
        <v>19</v>
      </c>
      <c r="G114" s="166" t="s">
        <v>379</v>
      </c>
      <c r="H114" s="166">
        <v>1</v>
      </c>
      <c r="I114" s="166"/>
      <c r="J114" s="166">
        <v>1</v>
      </c>
      <c r="K114" s="166"/>
      <c r="L114" s="217"/>
    </row>
    <row r="115" spans="1:12" x14ac:dyDescent="0.6">
      <c r="A115" s="14">
        <f t="shared" si="1"/>
        <v>112</v>
      </c>
      <c r="B115" s="225" t="s">
        <v>369</v>
      </c>
      <c r="C115" s="229" t="s">
        <v>389</v>
      </c>
      <c r="D115" s="226">
        <v>45.4</v>
      </c>
      <c r="E115" s="227" t="s">
        <v>358</v>
      </c>
      <c r="F115" s="166" t="s">
        <v>20</v>
      </c>
      <c r="G115" s="166" t="s">
        <v>370</v>
      </c>
      <c r="H115" s="166">
        <v>1</v>
      </c>
      <c r="I115" s="166"/>
      <c r="J115" s="166">
        <v>1</v>
      </c>
      <c r="K115" s="166"/>
      <c r="L115" s="217"/>
    </row>
    <row r="116" spans="1:12" x14ac:dyDescent="0.6">
      <c r="A116" s="14">
        <f t="shared" si="1"/>
        <v>113</v>
      </c>
      <c r="B116" s="225" t="s">
        <v>369</v>
      </c>
      <c r="C116" s="229" t="s">
        <v>389</v>
      </c>
      <c r="D116" s="226">
        <v>46.05</v>
      </c>
      <c r="E116" s="227" t="s">
        <v>358</v>
      </c>
      <c r="F116" s="166" t="s">
        <v>20</v>
      </c>
      <c r="G116" s="166" t="s">
        <v>371</v>
      </c>
      <c r="H116" s="166">
        <v>1</v>
      </c>
      <c r="I116" s="166">
        <v>1</v>
      </c>
      <c r="J116" s="166"/>
      <c r="K116" s="166"/>
      <c r="L116" s="217"/>
    </row>
    <row r="117" spans="1:12" x14ac:dyDescent="0.6">
      <c r="A117" s="14">
        <f t="shared" si="1"/>
        <v>114</v>
      </c>
      <c r="B117" s="225" t="s">
        <v>373</v>
      </c>
      <c r="C117" s="229" t="s">
        <v>389</v>
      </c>
      <c r="D117" s="226">
        <v>46.05</v>
      </c>
      <c r="E117" s="227" t="s">
        <v>377</v>
      </c>
      <c r="F117" s="166" t="s">
        <v>20</v>
      </c>
      <c r="G117" s="166" t="s">
        <v>370</v>
      </c>
      <c r="H117" s="166">
        <v>1</v>
      </c>
      <c r="I117" s="166"/>
      <c r="J117" s="166">
        <v>1</v>
      </c>
      <c r="K117" s="166"/>
      <c r="L117" s="217"/>
    </row>
    <row r="118" spans="1:12" x14ac:dyDescent="0.6">
      <c r="A118" s="14">
        <f t="shared" si="1"/>
        <v>115</v>
      </c>
      <c r="B118" s="225" t="s">
        <v>369</v>
      </c>
      <c r="C118" s="229" t="s">
        <v>389</v>
      </c>
      <c r="D118" s="226">
        <v>46.4</v>
      </c>
      <c r="E118" s="227" t="s">
        <v>358</v>
      </c>
      <c r="F118" s="166" t="s">
        <v>20</v>
      </c>
      <c r="G118" s="166" t="s">
        <v>370</v>
      </c>
      <c r="H118" s="166">
        <v>1</v>
      </c>
      <c r="I118" s="166"/>
      <c r="J118" s="166">
        <v>1</v>
      </c>
      <c r="K118" s="166"/>
      <c r="L118" s="217"/>
    </row>
    <row r="119" spans="1:12" x14ac:dyDescent="0.6">
      <c r="A119" s="14">
        <f t="shared" si="1"/>
        <v>116</v>
      </c>
      <c r="B119" s="225" t="s">
        <v>369</v>
      </c>
      <c r="C119" s="229" t="s">
        <v>389</v>
      </c>
      <c r="D119" s="226">
        <v>46.97</v>
      </c>
      <c r="E119" s="227" t="s">
        <v>358</v>
      </c>
      <c r="F119" s="166" t="s">
        <v>19</v>
      </c>
      <c r="G119" s="166" t="s">
        <v>370</v>
      </c>
      <c r="H119" s="166">
        <v>1</v>
      </c>
      <c r="I119" s="166"/>
      <c r="J119" s="166">
        <v>1</v>
      </c>
      <c r="K119" s="166"/>
      <c r="L119" s="217"/>
    </row>
    <row r="120" spans="1:12" x14ac:dyDescent="0.6">
      <c r="A120" s="14">
        <f t="shared" si="1"/>
        <v>117</v>
      </c>
      <c r="B120" s="225" t="s">
        <v>369</v>
      </c>
      <c r="C120" s="229" t="s">
        <v>389</v>
      </c>
      <c r="D120" s="226">
        <v>47.33</v>
      </c>
      <c r="E120" s="227" t="s">
        <v>358</v>
      </c>
      <c r="F120" s="166" t="s">
        <v>20</v>
      </c>
      <c r="G120" s="166" t="s">
        <v>370</v>
      </c>
      <c r="H120" s="166">
        <v>1</v>
      </c>
      <c r="I120" s="166"/>
      <c r="J120" s="166">
        <v>1</v>
      </c>
      <c r="K120" s="166"/>
      <c r="L120" s="217"/>
    </row>
    <row r="121" spans="1:12" x14ac:dyDescent="0.6">
      <c r="A121" s="14">
        <f t="shared" si="1"/>
        <v>118</v>
      </c>
      <c r="B121" s="225" t="s">
        <v>374</v>
      </c>
      <c r="C121" s="229" t="s">
        <v>389</v>
      </c>
      <c r="D121" s="226">
        <v>47.5</v>
      </c>
      <c r="E121" s="227" t="s">
        <v>358</v>
      </c>
      <c r="F121" s="166" t="s">
        <v>19</v>
      </c>
      <c r="G121" s="166" t="s">
        <v>370</v>
      </c>
      <c r="H121" s="166">
        <v>1</v>
      </c>
      <c r="I121" s="166"/>
      <c r="J121" s="166">
        <v>1</v>
      </c>
      <c r="K121" s="166"/>
      <c r="L121" s="217"/>
    </row>
    <row r="122" spans="1:12" x14ac:dyDescent="0.6">
      <c r="A122" s="14">
        <f t="shared" si="1"/>
        <v>119</v>
      </c>
      <c r="B122" s="225" t="s">
        <v>373</v>
      </c>
      <c r="C122" s="229" t="s">
        <v>389</v>
      </c>
      <c r="D122" s="226">
        <v>48</v>
      </c>
      <c r="E122" s="227" t="s">
        <v>383</v>
      </c>
      <c r="F122" s="166" t="s">
        <v>19</v>
      </c>
      <c r="G122" s="166" t="s">
        <v>371</v>
      </c>
      <c r="H122" s="166">
        <v>1</v>
      </c>
      <c r="I122" s="166">
        <v>1</v>
      </c>
      <c r="J122" s="166"/>
      <c r="K122" s="166"/>
      <c r="L122" s="217"/>
    </row>
    <row r="123" spans="1:12" x14ac:dyDescent="0.6">
      <c r="A123" s="14">
        <f t="shared" si="1"/>
        <v>120</v>
      </c>
      <c r="B123" s="225" t="s">
        <v>369</v>
      </c>
      <c r="C123" s="229" t="s">
        <v>389</v>
      </c>
      <c r="D123" s="226">
        <v>48.15</v>
      </c>
      <c r="E123" s="227" t="s">
        <v>375</v>
      </c>
      <c r="F123" s="166" t="s">
        <v>20</v>
      </c>
      <c r="G123" s="166" t="s">
        <v>371</v>
      </c>
      <c r="H123" s="166">
        <v>1</v>
      </c>
      <c r="I123" s="166">
        <v>1</v>
      </c>
      <c r="J123" s="166"/>
      <c r="K123" s="166"/>
      <c r="L123" s="217"/>
    </row>
    <row r="124" spans="1:12" x14ac:dyDescent="0.6">
      <c r="A124" s="14">
        <f t="shared" si="1"/>
        <v>121</v>
      </c>
      <c r="B124" s="217" t="s">
        <v>374</v>
      </c>
      <c r="C124" s="229" t="s">
        <v>389</v>
      </c>
      <c r="D124" s="336">
        <v>48.58</v>
      </c>
      <c r="E124" s="166" t="s">
        <v>358</v>
      </c>
      <c r="F124" s="166" t="s">
        <v>20</v>
      </c>
      <c r="G124" s="166" t="s">
        <v>370</v>
      </c>
      <c r="H124" s="166">
        <v>1</v>
      </c>
      <c r="I124" s="166"/>
      <c r="J124" s="166">
        <v>1</v>
      </c>
      <c r="K124" s="166"/>
      <c r="L124" s="217"/>
    </row>
    <row r="125" spans="1:12" ht="21.6" x14ac:dyDescent="0.7">
      <c r="D125" s="425" t="s">
        <v>315</v>
      </c>
      <c r="H125" s="103">
        <f>SUM(H4:H124)</f>
        <v>121</v>
      </c>
      <c r="I125" s="103">
        <f>SUM(I4:I124)</f>
        <v>41</v>
      </c>
      <c r="J125" s="103">
        <f>SUM(J4:J124)</f>
        <v>77</v>
      </c>
      <c r="K125" s="103">
        <f>SUM(K4:K124)</f>
        <v>3</v>
      </c>
    </row>
  </sheetData>
  <mergeCells count="11">
    <mergeCell ref="A1:L1"/>
    <mergeCell ref="N4:P4"/>
    <mergeCell ref="A2:A3"/>
    <mergeCell ref="B2:B3"/>
    <mergeCell ref="C2:C3"/>
    <mergeCell ref="D2:D3"/>
    <mergeCell ref="E2:E3"/>
    <mergeCell ref="F2:F3"/>
    <mergeCell ref="G2:G3"/>
    <mergeCell ref="H2:H3"/>
    <mergeCell ref="I2:K2"/>
  </mergeCells>
  <pageMargins left="0.70866141732283472" right="0.70866141732283472" top="0.74803149606299213" bottom="0.74803149606299213" header="0.31496062992125984" footer="0.31496062992125984"/>
  <pageSetup scale="43" fitToHeight="8" orientation="landscape" r:id="rId1"/>
  <headerFooter>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2809-9630-4B14-9A15-2055348F9759}">
  <sheetPr>
    <tabColor rgb="FF7030A0"/>
    <pageSetUpPr fitToPage="1"/>
  </sheetPr>
  <dimension ref="A1:H12"/>
  <sheetViews>
    <sheetView view="pageBreakPreview" zoomScale="70" zoomScaleNormal="70" zoomScaleSheetLayoutView="70" workbookViewId="0"/>
  </sheetViews>
  <sheetFormatPr defaultColWidth="8.77734375" defaultRowHeight="21.6" x14ac:dyDescent="0.7"/>
  <cols>
    <col min="1" max="1" width="8.77734375" style="1"/>
    <col min="2" max="2" width="19.77734375" style="1" customWidth="1"/>
    <col min="3" max="3" width="8.77734375" style="1"/>
    <col min="4" max="4" width="19.33203125" style="1" customWidth="1"/>
    <col min="5" max="5" width="13.44140625" style="12" customWidth="1"/>
    <col min="6" max="6" width="11" style="12" customWidth="1"/>
    <col min="7" max="7" width="13.6640625" style="1" customWidth="1"/>
    <col min="8" max="8" width="13.21875" style="1" customWidth="1"/>
    <col min="9" max="16384" width="8.77734375" style="1"/>
  </cols>
  <sheetData>
    <row r="1" spans="1:8" x14ac:dyDescent="0.7">
      <c r="A1" s="90" t="s">
        <v>45</v>
      </c>
    </row>
    <row r="2" spans="1:8" ht="46" customHeight="1" x14ac:dyDescent="0.7">
      <c r="A2" s="589" t="s">
        <v>22</v>
      </c>
      <c r="B2" s="590" t="s">
        <v>84</v>
      </c>
      <c r="C2" s="593" t="s">
        <v>18</v>
      </c>
      <c r="D2" s="16" t="s">
        <v>31</v>
      </c>
      <c r="E2" s="591" t="s">
        <v>33</v>
      </c>
      <c r="F2" s="591"/>
      <c r="G2" s="592" t="s">
        <v>34</v>
      </c>
      <c r="H2" s="588" t="s">
        <v>169</v>
      </c>
    </row>
    <row r="3" spans="1:8" ht="22.25" x14ac:dyDescent="0.7">
      <c r="A3" s="589"/>
      <c r="B3" s="590"/>
      <c r="C3" s="594"/>
      <c r="D3" s="16" t="s">
        <v>32</v>
      </c>
      <c r="E3" s="8" t="s">
        <v>19</v>
      </c>
      <c r="F3" s="8" t="s">
        <v>20</v>
      </c>
      <c r="G3" s="592"/>
      <c r="H3" s="588"/>
    </row>
    <row r="4" spans="1:8" ht="55" x14ac:dyDescent="0.7">
      <c r="A4" s="21"/>
      <c r="B4" s="22"/>
      <c r="C4" s="23"/>
      <c r="D4" s="16"/>
      <c r="E4" s="8"/>
      <c r="F4" s="8"/>
      <c r="G4" s="101"/>
      <c r="H4" s="435" t="s">
        <v>545</v>
      </c>
    </row>
    <row r="5" spans="1:8" ht="22.25" x14ac:dyDescent="0.7">
      <c r="A5" s="11">
        <v>1</v>
      </c>
      <c r="B5" s="17">
        <v>15446</v>
      </c>
      <c r="C5" s="11" t="s">
        <v>35</v>
      </c>
      <c r="D5" s="11" t="s">
        <v>36</v>
      </c>
      <c r="E5" s="11" t="s">
        <v>37</v>
      </c>
      <c r="F5" s="11" t="s">
        <v>38</v>
      </c>
      <c r="G5" s="6"/>
      <c r="H5" s="104">
        <v>1</v>
      </c>
    </row>
    <row r="6" spans="1:8" ht="22.25" x14ac:dyDescent="0.7">
      <c r="A6" s="11">
        <v>2</v>
      </c>
      <c r="B6" s="17">
        <v>20475</v>
      </c>
      <c r="C6" s="11" t="s">
        <v>19</v>
      </c>
      <c r="D6" s="11" t="s">
        <v>39</v>
      </c>
      <c r="E6" s="11" t="s">
        <v>40</v>
      </c>
      <c r="F6" s="14"/>
      <c r="G6" s="6"/>
      <c r="H6" s="104">
        <v>0</v>
      </c>
    </row>
    <row r="7" spans="1:8" ht="22.25" x14ac:dyDescent="0.7">
      <c r="A7" s="11">
        <v>3</v>
      </c>
      <c r="B7" s="17">
        <v>29280</v>
      </c>
      <c r="C7" s="11" t="s">
        <v>20</v>
      </c>
      <c r="D7" s="11" t="s">
        <v>39</v>
      </c>
      <c r="E7" s="14"/>
      <c r="F7" s="11" t="s">
        <v>41</v>
      </c>
      <c r="G7" s="6"/>
      <c r="H7" s="104">
        <v>0</v>
      </c>
    </row>
    <row r="8" spans="1:8" ht="22.25" x14ac:dyDescent="0.7">
      <c r="A8" s="11">
        <v>4</v>
      </c>
      <c r="B8" s="17">
        <v>31310</v>
      </c>
      <c r="C8" s="11" t="s">
        <v>20</v>
      </c>
      <c r="D8" s="11" t="s">
        <v>39</v>
      </c>
      <c r="E8" s="14"/>
      <c r="F8" s="11" t="s">
        <v>41</v>
      </c>
      <c r="G8" s="6"/>
      <c r="H8" s="104">
        <v>0</v>
      </c>
    </row>
    <row r="9" spans="1:8" ht="22.25" x14ac:dyDescent="0.7">
      <c r="A9" s="11">
        <v>5</v>
      </c>
      <c r="B9" s="17">
        <v>32590</v>
      </c>
      <c r="C9" s="11" t="s">
        <v>19</v>
      </c>
      <c r="D9" s="11" t="s">
        <v>39</v>
      </c>
      <c r="E9" s="11" t="s">
        <v>42</v>
      </c>
      <c r="F9" s="14"/>
      <c r="G9" s="6"/>
      <c r="H9" s="104">
        <v>1</v>
      </c>
    </row>
    <row r="10" spans="1:8" ht="22.25" x14ac:dyDescent="0.7">
      <c r="A10" s="11">
        <v>6</v>
      </c>
      <c r="B10" s="17">
        <v>34895</v>
      </c>
      <c r="C10" s="11" t="s">
        <v>19</v>
      </c>
      <c r="D10" s="11" t="s">
        <v>39</v>
      </c>
      <c r="E10" s="11" t="s">
        <v>42</v>
      </c>
      <c r="F10" s="14"/>
      <c r="G10" s="6"/>
      <c r="H10" s="104">
        <v>1</v>
      </c>
    </row>
    <row r="11" spans="1:8" ht="22.25" x14ac:dyDescent="0.7">
      <c r="A11" s="11">
        <v>7</v>
      </c>
      <c r="B11" s="17">
        <v>48040</v>
      </c>
      <c r="C11" s="11" t="s">
        <v>43</v>
      </c>
      <c r="D11" s="11" t="s">
        <v>39</v>
      </c>
      <c r="E11" s="11" t="s">
        <v>44</v>
      </c>
      <c r="F11" s="14"/>
      <c r="G11" s="6"/>
      <c r="H11" s="104">
        <v>0</v>
      </c>
    </row>
    <row r="12" spans="1:8" x14ac:dyDescent="0.7">
      <c r="H12" s="103">
        <f>SUM(H5:H11)</f>
        <v>3</v>
      </c>
    </row>
  </sheetData>
  <mergeCells count="6">
    <mergeCell ref="H2:H3"/>
    <mergeCell ref="A2:A3"/>
    <mergeCell ref="B2:B3"/>
    <mergeCell ref="E2:F2"/>
    <mergeCell ref="G2:G3"/>
    <mergeCell ref="C2:C3"/>
  </mergeCells>
  <printOptions horizontalCentered="1"/>
  <pageMargins left="0.70866141732283472" right="0.70866141732283472" top="0.74803149606299213" bottom="0.74803149606299213" header="0.31496062992125984" footer="0.31496062992125984"/>
  <pageSetup orientation="landscape" r:id="rId1"/>
  <headerFooter>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4161-391A-4643-A63B-FB1E0936A850}">
  <sheetPr>
    <tabColor rgb="FF7030A0"/>
    <pageSetUpPr fitToPage="1"/>
  </sheetPr>
  <dimension ref="A1:J44"/>
  <sheetViews>
    <sheetView view="pageBreakPreview" zoomScale="60" zoomScaleNormal="70" workbookViewId="0">
      <pane xSplit="1" ySplit="3" topLeftCell="B4" activePane="bottomRight" state="frozen"/>
      <selection activeCell="J210" sqref="J210"/>
      <selection pane="topRight" activeCell="J210" sqref="J210"/>
      <selection pane="bottomLeft" activeCell="J210" sqref="J210"/>
      <selection pane="bottomRight" activeCell="B4" sqref="B4"/>
    </sheetView>
  </sheetViews>
  <sheetFormatPr defaultColWidth="20.6640625" defaultRowHeight="21.6" x14ac:dyDescent="0.7"/>
  <cols>
    <col min="1" max="1" width="6.77734375" style="1" bestFit="1" customWidth="1"/>
    <col min="2" max="2" width="20.6640625" style="7"/>
    <col min="3" max="3" width="11.44140625" style="1" customWidth="1"/>
    <col min="4" max="4" width="21" style="1" customWidth="1"/>
    <col min="5" max="5" width="18" style="1" customWidth="1"/>
    <col min="6" max="6" width="19.21875" style="1" customWidth="1"/>
    <col min="7" max="7" width="13.77734375" style="1" customWidth="1"/>
    <col min="8" max="8" width="16.109375" style="1" customWidth="1"/>
    <col min="9" max="9" width="20.21875" style="1" customWidth="1"/>
    <col min="10" max="10" width="24.88671875" style="1" customWidth="1"/>
    <col min="11" max="16384" width="20.6640625" style="1"/>
  </cols>
  <sheetData>
    <row r="1" spans="1:10" x14ac:dyDescent="0.7">
      <c r="A1" s="1" t="s">
        <v>77</v>
      </c>
    </row>
    <row r="2" spans="1:10" s="12" customFormat="1" ht="22.25" x14ac:dyDescent="0.7">
      <c r="A2" s="591" t="s">
        <v>22</v>
      </c>
      <c r="B2" s="596" t="s">
        <v>46</v>
      </c>
      <c r="C2" s="591" t="s">
        <v>18</v>
      </c>
      <c r="D2" s="591" t="s">
        <v>47</v>
      </c>
      <c r="E2" s="591" t="s">
        <v>48</v>
      </c>
      <c r="F2" s="591"/>
      <c r="G2" s="591" t="s">
        <v>34</v>
      </c>
      <c r="H2" s="595" t="s">
        <v>577</v>
      </c>
      <c r="I2" s="595" t="s">
        <v>576</v>
      </c>
      <c r="J2" s="591" t="s">
        <v>578</v>
      </c>
    </row>
    <row r="3" spans="1:10" s="12" customFormat="1" ht="45" customHeight="1" x14ac:dyDescent="0.7">
      <c r="A3" s="591"/>
      <c r="B3" s="596"/>
      <c r="C3" s="591"/>
      <c r="D3" s="591"/>
      <c r="E3" s="8" t="s">
        <v>19</v>
      </c>
      <c r="F3" s="8" t="s">
        <v>20</v>
      </c>
      <c r="G3" s="591"/>
      <c r="H3" s="595"/>
      <c r="I3" s="595"/>
      <c r="J3" s="591"/>
    </row>
    <row r="4" spans="1:10" ht="22.25" x14ac:dyDescent="0.7">
      <c r="A4" s="11">
        <v>1</v>
      </c>
      <c r="B4" s="17">
        <v>680</v>
      </c>
      <c r="C4" s="11" t="s">
        <v>20</v>
      </c>
      <c r="D4" s="11" t="s">
        <v>49</v>
      </c>
      <c r="E4" s="11" t="s">
        <v>50</v>
      </c>
      <c r="F4" s="11"/>
      <c r="G4" s="6"/>
      <c r="H4" s="102">
        <v>1</v>
      </c>
      <c r="I4" s="102">
        <v>1</v>
      </c>
      <c r="J4" s="102">
        <v>1</v>
      </c>
    </row>
    <row r="5" spans="1:10" ht="22.25" x14ac:dyDescent="0.7">
      <c r="A5" s="11">
        <v>2</v>
      </c>
      <c r="B5" s="17">
        <v>680</v>
      </c>
      <c r="C5" s="11" t="s">
        <v>19</v>
      </c>
      <c r="D5" s="11" t="s">
        <v>49</v>
      </c>
      <c r="E5" s="11"/>
      <c r="F5" s="11" t="s">
        <v>51</v>
      </c>
      <c r="G5" s="6"/>
      <c r="H5" s="102">
        <v>0</v>
      </c>
      <c r="I5" s="102">
        <v>1</v>
      </c>
      <c r="J5" s="102">
        <v>1</v>
      </c>
    </row>
    <row r="6" spans="1:10" ht="22.25" x14ac:dyDescent="0.7">
      <c r="A6" s="11">
        <v>3</v>
      </c>
      <c r="B6" s="17">
        <v>9800</v>
      </c>
      <c r="C6" s="11" t="s">
        <v>19</v>
      </c>
      <c r="D6" s="11" t="s">
        <v>39</v>
      </c>
      <c r="E6" s="11"/>
      <c r="F6" s="11"/>
      <c r="G6" s="6"/>
      <c r="H6" s="102">
        <v>1</v>
      </c>
      <c r="I6" s="102">
        <v>1</v>
      </c>
      <c r="J6" s="102">
        <v>1</v>
      </c>
    </row>
    <row r="7" spans="1:10" ht="22.25" x14ac:dyDescent="0.7">
      <c r="A7" s="11">
        <v>4</v>
      </c>
      <c r="B7" s="17">
        <v>9790</v>
      </c>
      <c r="C7" s="11" t="s">
        <v>20</v>
      </c>
      <c r="D7" s="11" t="s">
        <v>39</v>
      </c>
      <c r="E7" s="11"/>
      <c r="F7" s="11" t="s">
        <v>52</v>
      </c>
      <c r="G7" s="6"/>
      <c r="H7" s="102">
        <v>1</v>
      </c>
      <c r="I7" s="102">
        <v>1</v>
      </c>
      <c r="J7" s="102">
        <v>1</v>
      </c>
    </row>
    <row r="8" spans="1:10" ht="22.25" x14ac:dyDescent="0.7">
      <c r="A8" s="11">
        <v>5</v>
      </c>
      <c r="B8" s="17">
        <v>15775</v>
      </c>
      <c r="C8" s="11" t="s">
        <v>43</v>
      </c>
      <c r="D8" s="11" t="s">
        <v>39</v>
      </c>
      <c r="E8" s="11" t="s">
        <v>37</v>
      </c>
      <c r="F8" s="11"/>
      <c r="G8" s="6"/>
      <c r="H8" s="102">
        <v>1</v>
      </c>
      <c r="I8" s="102">
        <v>1</v>
      </c>
      <c r="J8" s="102">
        <v>1</v>
      </c>
    </row>
    <row r="9" spans="1:10" ht="22.25" x14ac:dyDescent="0.7">
      <c r="A9" s="11">
        <v>6</v>
      </c>
      <c r="B9" s="17">
        <v>15907</v>
      </c>
      <c r="C9" s="11" t="s">
        <v>35</v>
      </c>
      <c r="D9" s="11" t="s">
        <v>39</v>
      </c>
      <c r="E9" s="11" t="s">
        <v>53</v>
      </c>
      <c r="F9" s="11"/>
      <c r="G9" s="6"/>
      <c r="H9" s="102">
        <v>0</v>
      </c>
      <c r="I9" s="102">
        <v>1</v>
      </c>
      <c r="J9" s="102">
        <v>1</v>
      </c>
    </row>
    <row r="10" spans="1:10" ht="22.25" x14ac:dyDescent="0.7">
      <c r="A10" s="11">
        <v>7</v>
      </c>
      <c r="B10" s="17">
        <v>16684</v>
      </c>
      <c r="C10" s="11" t="s">
        <v>43</v>
      </c>
      <c r="D10" s="11" t="s">
        <v>39</v>
      </c>
      <c r="E10" s="11" t="s">
        <v>54</v>
      </c>
      <c r="F10" s="11"/>
      <c r="G10" s="6"/>
      <c r="H10" s="102">
        <v>0</v>
      </c>
      <c r="I10" s="102">
        <v>1</v>
      </c>
      <c r="J10" s="102">
        <v>1</v>
      </c>
    </row>
    <row r="11" spans="1:10" ht="22.25" x14ac:dyDescent="0.7">
      <c r="A11" s="11">
        <v>8</v>
      </c>
      <c r="B11" s="17">
        <v>16684</v>
      </c>
      <c r="C11" s="11" t="s">
        <v>35</v>
      </c>
      <c r="D11" s="11" t="s">
        <v>39</v>
      </c>
      <c r="E11" s="11"/>
      <c r="F11" s="11" t="s">
        <v>54</v>
      </c>
      <c r="G11" s="6"/>
      <c r="H11" s="102">
        <v>1</v>
      </c>
      <c r="I11" s="102">
        <v>1</v>
      </c>
      <c r="J11" s="102">
        <v>1</v>
      </c>
    </row>
    <row r="12" spans="1:10" ht="44.55" x14ac:dyDescent="0.7">
      <c r="A12" s="11">
        <v>9</v>
      </c>
      <c r="B12" s="17">
        <v>16877</v>
      </c>
      <c r="C12" s="11" t="s">
        <v>35</v>
      </c>
      <c r="D12" s="11" t="s">
        <v>39</v>
      </c>
      <c r="E12" s="11"/>
      <c r="F12" s="11" t="s">
        <v>55</v>
      </c>
      <c r="G12" s="6"/>
      <c r="H12" s="102">
        <v>1</v>
      </c>
      <c r="I12" s="102">
        <v>1</v>
      </c>
      <c r="J12" s="102">
        <v>1</v>
      </c>
    </row>
    <row r="13" spans="1:10" ht="44.55" x14ac:dyDescent="0.7">
      <c r="A13" s="11">
        <v>10</v>
      </c>
      <c r="B13" s="17">
        <v>17614</v>
      </c>
      <c r="C13" s="11" t="s">
        <v>43</v>
      </c>
      <c r="D13" s="11" t="s">
        <v>39</v>
      </c>
      <c r="E13" s="11" t="s">
        <v>56</v>
      </c>
      <c r="F13" s="11"/>
      <c r="G13" s="6"/>
      <c r="H13" s="102">
        <v>1</v>
      </c>
      <c r="I13" s="102">
        <v>1</v>
      </c>
      <c r="J13" s="102">
        <v>1</v>
      </c>
    </row>
    <row r="14" spans="1:10" ht="22.25" x14ac:dyDescent="0.7">
      <c r="A14" s="11">
        <v>11</v>
      </c>
      <c r="B14" s="17">
        <v>17816</v>
      </c>
      <c r="C14" s="11" t="s">
        <v>35</v>
      </c>
      <c r="D14" s="11" t="s">
        <v>39</v>
      </c>
      <c r="E14" s="11"/>
      <c r="F14" s="11" t="s">
        <v>57</v>
      </c>
      <c r="G14" s="6"/>
      <c r="H14" s="102">
        <v>1</v>
      </c>
      <c r="I14" s="102">
        <v>1</v>
      </c>
      <c r="J14" s="102">
        <v>1</v>
      </c>
    </row>
    <row r="15" spans="1:10" ht="22.25" x14ac:dyDescent="0.7">
      <c r="A15" s="11">
        <v>12</v>
      </c>
      <c r="B15" s="17">
        <v>18344</v>
      </c>
      <c r="C15" s="11" t="s">
        <v>35</v>
      </c>
      <c r="D15" s="11" t="s">
        <v>39</v>
      </c>
      <c r="E15" s="11"/>
      <c r="F15" s="11" t="s">
        <v>54</v>
      </c>
      <c r="G15" s="6"/>
      <c r="H15" s="102">
        <v>1</v>
      </c>
      <c r="I15" s="102">
        <v>1</v>
      </c>
      <c r="J15" s="102">
        <v>1</v>
      </c>
    </row>
    <row r="16" spans="1:10" ht="22.25" x14ac:dyDescent="0.7">
      <c r="A16" s="11">
        <v>13</v>
      </c>
      <c r="B16" s="17">
        <v>18661</v>
      </c>
      <c r="C16" s="11" t="s">
        <v>43</v>
      </c>
      <c r="D16" s="11" t="s">
        <v>39</v>
      </c>
      <c r="E16" s="11" t="s">
        <v>58</v>
      </c>
      <c r="F16" s="11"/>
      <c r="G16" s="6"/>
      <c r="H16" s="102">
        <v>1</v>
      </c>
      <c r="I16" s="102">
        <v>1</v>
      </c>
      <c r="J16" s="102">
        <v>1</v>
      </c>
    </row>
    <row r="17" spans="1:10" ht="44.55" x14ac:dyDescent="0.7">
      <c r="A17" s="11">
        <v>14</v>
      </c>
      <c r="B17" s="17">
        <v>18683</v>
      </c>
      <c r="C17" s="11" t="s">
        <v>35</v>
      </c>
      <c r="D17" s="11" t="s">
        <v>39</v>
      </c>
      <c r="E17" s="11"/>
      <c r="F17" s="11" t="s">
        <v>59</v>
      </c>
      <c r="G17" s="6"/>
      <c r="H17" s="102">
        <v>0</v>
      </c>
      <c r="I17" s="102">
        <v>1</v>
      </c>
      <c r="J17" s="102">
        <v>1</v>
      </c>
    </row>
    <row r="18" spans="1:10" ht="44.55" x14ac:dyDescent="0.7">
      <c r="A18" s="11">
        <v>15</v>
      </c>
      <c r="B18" s="17">
        <v>19002</v>
      </c>
      <c r="C18" s="11" t="s">
        <v>43</v>
      </c>
      <c r="D18" s="11" t="s">
        <v>39</v>
      </c>
      <c r="E18" s="11" t="s">
        <v>60</v>
      </c>
      <c r="F18" s="11"/>
      <c r="G18" s="6"/>
      <c r="H18" s="102">
        <v>1</v>
      </c>
      <c r="I18" s="102">
        <v>1</v>
      </c>
      <c r="J18" s="102">
        <v>1</v>
      </c>
    </row>
    <row r="19" spans="1:10" ht="22.25" x14ac:dyDescent="0.7">
      <c r="A19" s="11">
        <v>16</v>
      </c>
      <c r="B19" s="17">
        <v>19773</v>
      </c>
      <c r="C19" s="11" t="s">
        <v>19</v>
      </c>
      <c r="D19" s="11" t="s">
        <v>39</v>
      </c>
      <c r="E19" s="11" t="s">
        <v>61</v>
      </c>
      <c r="F19" s="11"/>
      <c r="G19" s="6"/>
      <c r="H19" s="102">
        <v>0</v>
      </c>
      <c r="I19" s="102">
        <v>1</v>
      </c>
      <c r="J19" s="102">
        <v>1</v>
      </c>
    </row>
    <row r="20" spans="1:10" ht="22.25" x14ac:dyDescent="0.7">
      <c r="A20" s="11">
        <v>17</v>
      </c>
      <c r="B20" s="17">
        <v>20078</v>
      </c>
      <c r="C20" s="11" t="s">
        <v>20</v>
      </c>
      <c r="D20" s="11" t="s">
        <v>39</v>
      </c>
      <c r="E20" s="11"/>
      <c r="F20" s="11" t="s">
        <v>62</v>
      </c>
      <c r="G20" s="6"/>
      <c r="H20" s="102">
        <v>0</v>
      </c>
      <c r="I20" s="102">
        <v>1</v>
      </c>
      <c r="J20" s="102">
        <v>1</v>
      </c>
    </row>
    <row r="21" spans="1:10" ht="22.25" x14ac:dyDescent="0.7">
      <c r="A21" s="11">
        <v>18</v>
      </c>
      <c r="B21" s="17">
        <v>24200</v>
      </c>
      <c r="C21" s="11" t="s">
        <v>43</v>
      </c>
      <c r="D21" s="11" t="s">
        <v>63</v>
      </c>
      <c r="E21" s="11" t="s">
        <v>64</v>
      </c>
      <c r="F21" s="11"/>
      <c r="G21" s="6"/>
      <c r="H21" s="102">
        <v>0</v>
      </c>
      <c r="I21" s="102">
        <v>1</v>
      </c>
      <c r="J21" s="102">
        <v>1</v>
      </c>
    </row>
    <row r="22" spans="1:10" ht="22.25" x14ac:dyDescent="0.7">
      <c r="A22" s="11">
        <v>19</v>
      </c>
      <c r="B22" s="17">
        <v>24271</v>
      </c>
      <c r="C22" s="11" t="s">
        <v>43</v>
      </c>
      <c r="D22" s="11" t="s">
        <v>39</v>
      </c>
      <c r="E22" s="11" t="s">
        <v>64</v>
      </c>
      <c r="F22" s="11"/>
      <c r="G22" s="6"/>
      <c r="H22" s="102">
        <v>0</v>
      </c>
      <c r="I22" s="102">
        <v>1</v>
      </c>
      <c r="J22" s="102">
        <v>1</v>
      </c>
    </row>
    <row r="23" spans="1:10" ht="22.25" x14ac:dyDescent="0.7">
      <c r="A23" s="11">
        <v>20</v>
      </c>
      <c r="B23" s="17">
        <v>24543</v>
      </c>
      <c r="C23" s="11" t="s">
        <v>35</v>
      </c>
      <c r="D23" s="11" t="s">
        <v>39</v>
      </c>
      <c r="E23" s="11"/>
      <c r="F23" s="11" t="s">
        <v>65</v>
      </c>
      <c r="G23" s="6"/>
      <c r="H23" s="102">
        <v>0</v>
      </c>
      <c r="I23" s="102">
        <v>1</v>
      </c>
      <c r="J23" s="102">
        <v>1</v>
      </c>
    </row>
    <row r="24" spans="1:10" ht="22.25" x14ac:dyDescent="0.7">
      <c r="A24" s="11">
        <v>21</v>
      </c>
      <c r="B24" s="17">
        <v>31670</v>
      </c>
      <c r="C24" s="11" t="s">
        <v>19</v>
      </c>
      <c r="D24" s="11" t="s">
        <v>39</v>
      </c>
      <c r="E24" s="11" t="s">
        <v>66</v>
      </c>
      <c r="F24" s="11"/>
      <c r="G24" s="6"/>
      <c r="H24" s="102">
        <v>0</v>
      </c>
      <c r="I24" s="102">
        <v>1</v>
      </c>
      <c r="J24" s="102">
        <v>1</v>
      </c>
    </row>
    <row r="25" spans="1:10" ht="22.25" x14ac:dyDescent="0.7">
      <c r="A25" s="11">
        <v>22</v>
      </c>
      <c r="B25" s="17">
        <v>35100</v>
      </c>
      <c r="C25" s="11" t="s">
        <v>19</v>
      </c>
      <c r="D25" s="11" t="s">
        <v>39</v>
      </c>
      <c r="E25" s="11" t="s">
        <v>67</v>
      </c>
      <c r="F25" s="11"/>
      <c r="G25" s="6"/>
      <c r="H25" s="102">
        <v>1</v>
      </c>
      <c r="I25" s="102">
        <v>1</v>
      </c>
      <c r="J25" s="102">
        <v>1</v>
      </c>
    </row>
    <row r="26" spans="1:10" ht="22.25" x14ac:dyDescent="0.7">
      <c r="A26" s="11">
        <v>23</v>
      </c>
      <c r="B26" s="17">
        <v>38340</v>
      </c>
      <c r="C26" s="11" t="s">
        <v>19</v>
      </c>
      <c r="D26" s="11" t="s">
        <v>63</v>
      </c>
      <c r="E26" s="11" t="s">
        <v>68</v>
      </c>
      <c r="F26" s="11"/>
      <c r="G26" s="6"/>
      <c r="H26" s="102">
        <v>1</v>
      </c>
      <c r="I26" s="102">
        <v>1</v>
      </c>
      <c r="J26" s="102">
        <v>1</v>
      </c>
    </row>
    <row r="27" spans="1:10" ht="22.25" x14ac:dyDescent="0.7">
      <c r="A27" s="11">
        <v>24</v>
      </c>
      <c r="B27" s="17">
        <v>38340</v>
      </c>
      <c r="C27" s="11" t="s">
        <v>20</v>
      </c>
      <c r="D27" s="11" t="s">
        <v>39</v>
      </c>
      <c r="E27" s="11"/>
      <c r="F27" s="11" t="s">
        <v>69</v>
      </c>
      <c r="G27" s="6"/>
      <c r="H27" s="102">
        <v>1</v>
      </c>
      <c r="I27" s="102">
        <v>1</v>
      </c>
      <c r="J27" s="102">
        <v>1</v>
      </c>
    </row>
    <row r="28" spans="1:10" ht="22.25" x14ac:dyDescent="0.7">
      <c r="A28" s="11">
        <v>25</v>
      </c>
      <c r="B28" s="17">
        <v>39015</v>
      </c>
      <c r="C28" s="11" t="s">
        <v>35</v>
      </c>
      <c r="D28" s="11" t="s">
        <v>39</v>
      </c>
      <c r="E28" s="11"/>
      <c r="F28" s="11" t="s">
        <v>54</v>
      </c>
      <c r="G28" s="6"/>
      <c r="H28" s="102">
        <v>1</v>
      </c>
      <c r="I28" s="102">
        <v>1</v>
      </c>
      <c r="J28" s="102">
        <v>1</v>
      </c>
    </row>
    <row r="29" spans="1:10" ht="22.25" x14ac:dyDescent="0.7">
      <c r="A29" s="11">
        <v>26</v>
      </c>
      <c r="B29" s="17">
        <v>39491</v>
      </c>
      <c r="C29" s="11" t="s">
        <v>43</v>
      </c>
      <c r="D29" s="11" t="s">
        <v>39</v>
      </c>
      <c r="E29" s="11" t="s">
        <v>70</v>
      </c>
      <c r="F29" s="11"/>
      <c r="G29" s="6"/>
      <c r="H29" s="102">
        <v>1</v>
      </c>
      <c r="I29" s="102">
        <v>1</v>
      </c>
      <c r="J29" s="102">
        <v>1</v>
      </c>
    </row>
    <row r="30" spans="1:10" ht="22.25" x14ac:dyDescent="0.7">
      <c r="A30" s="11">
        <v>27</v>
      </c>
      <c r="B30" s="17">
        <v>40171</v>
      </c>
      <c r="C30" s="11" t="s">
        <v>19</v>
      </c>
      <c r="D30" s="11" t="s">
        <v>39</v>
      </c>
      <c r="E30" s="11" t="s">
        <v>71</v>
      </c>
      <c r="F30" s="11"/>
      <c r="G30" s="6"/>
      <c r="H30" s="102">
        <v>1</v>
      </c>
      <c r="I30" s="102">
        <v>1</v>
      </c>
      <c r="J30" s="102">
        <v>1</v>
      </c>
    </row>
    <row r="31" spans="1:10" ht="22.25" x14ac:dyDescent="0.7">
      <c r="A31" s="11">
        <v>28</v>
      </c>
      <c r="B31" s="17">
        <v>40242</v>
      </c>
      <c r="C31" s="11" t="s">
        <v>20</v>
      </c>
      <c r="D31" s="11" t="s">
        <v>39</v>
      </c>
      <c r="E31" s="11"/>
      <c r="F31" s="11" t="s">
        <v>72</v>
      </c>
      <c r="G31" s="6"/>
      <c r="H31" s="102" t="s">
        <v>727</v>
      </c>
      <c r="I31" s="102">
        <v>1</v>
      </c>
      <c r="J31" s="102">
        <v>1</v>
      </c>
    </row>
    <row r="32" spans="1:10" ht="22.25" x14ac:dyDescent="0.7">
      <c r="A32" s="11">
        <v>29</v>
      </c>
      <c r="B32" s="17">
        <v>40624</v>
      </c>
      <c r="C32" s="11" t="s">
        <v>20</v>
      </c>
      <c r="D32" s="11" t="s">
        <v>39</v>
      </c>
      <c r="E32" s="11"/>
      <c r="F32" s="11" t="s">
        <v>72</v>
      </c>
      <c r="G32" s="6"/>
      <c r="H32" s="102">
        <v>1</v>
      </c>
      <c r="I32" s="102">
        <v>1</v>
      </c>
      <c r="J32" s="102">
        <v>1</v>
      </c>
    </row>
    <row r="33" spans="1:10" ht="22.25" x14ac:dyDescent="0.7">
      <c r="A33" s="11">
        <v>30</v>
      </c>
      <c r="B33" s="17">
        <v>40682</v>
      </c>
      <c r="C33" s="11" t="s">
        <v>19</v>
      </c>
      <c r="D33" s="11" t="s">
        <v>39</v>
      </c>
      <c r="E33" s="11" t="s">
        <v>73</v>
      </c>
      <c r="F33" s="11"/>
      <c r="G33" s="6"/>
      <c r="H33" s="102">
        <v>0</v>
      </c>
      <c r="I33" s="102">
        <v>1</v>
      </c>
      <c r="J33" s="102">
        <v>1</v>
      </c>
    </row>
    <row r="34" spans="1:10" ht="22.25" x14ac:dyDescent="0.7">
      <c r="A34" s="11">
        <v>31</v>
      </c>
      <c r="B34" s="17">
        <v>41167</v>
      </c>
      <c r="C34" s="11" t="s">
        <v>19</v>
      </c>
      <c r="D34" s="11" t="s">
        <v>39</v>
      </c>
      <c r="E34" s="11" t="s">
        <v>73</v>
      </c>
      <c r="F34" s="11"/>
      <c r="G34" s="6"/>
      <c r="H34" s="102">
        <v>0</v>
      </c>
      <c r="I34" s="102">
        <v>1</v>
      </c>
      <c r="J34" s="102">
        <v>1</v>
      </c>
    </row>
    <row r="35" spans="1:10" ht="22.25" x14ac:dyDescent="0.7">
      <c r="A35" s="11">
        <v>32</v>
      </c>
      <c r="B35" s="17">
        <v>41974</v>
      </c>
      <c r="C35" s="11" t="s">
        <v>19</v>
      </c>
      <c r="D35" s="11" t="s">
        <v>39</v>
      </c>
      <c r="E35" s="11" t="s">
        <v>70</v>
      </c>
      <c r="F35" s="11"/>
      <c r="G35" s="6"/>
      <c r="H35" s="102">
        <v>0</v>
      </c>
      <c r="I35" s="102">
        <v>1</v>
      </c>
      <c r="J35" s="102">
        <v>1</v>
      </c>
    </row>
    <row r="36" spans="1:10" ht="22.25" x14ac:dyDescent="0.7">
      <c r="A36" s="11">
        <v>33</v>
      </c>
      <c r="B36" s="17">
        <v>42906</v>
      </c>
      <c r="C36" s="11" t="s">
        <v>20</v>
      </c>
      <c r="D36" s="11" t="s">
        <v>39</v>
      </c>
      <c r="E36" s="11"/>
      <c r="F36" s="11" t="s">
        <v>70</v>
      </c>
      <c r="G36" s="6"/>
      <c r="H36" s="102">
        <v>1</v>
      </c>
      <c r="I36" s="102">
        <v>1</v>
      </c>
      <c r="J36" s="102">
        <v>1</v>
      </c>
    </row>
    <row r="37" spans="1:10" ht="22.25" x14ac:dyDescent="0.7">
      <c r="A37" s="11">
        <v>34</v>
      </c>
      <c r="B37" s="17">
        <v>42923</v>
      </c>
      <c r="C37" s="11" t="s">
        <v>19</v>
      </c>
      <c r="D37" s="11" t="s">
        <v>39</v>
      </c>
      <c r="E37" s="11" t="s">
        <v>74</v>
      </c>
      <c r="F37" s="11"/>
      <c r="G37" s="6"/>
      <c r="H37" s="102">
        <v>0</v>
      </c>
      <c r="I37" s="102">
        <v>1</v>
      </c>
      <c r="J37" s="102">
        <v>1</v>
      </c>
    </row>
    <row r="38" spans="1:10" ht="22.25" x14ac:dyDescent="0.7">
      <c r="A38" s="11">
        <v>35</v>
      </c>
      <c r="B38" s="17">
        <v>43965</v>
      </c>
      <c r="C38" s="11" t="s">
        <v>19</v>
      </c>
      <c r="D38" s="11" t="s">
        <v>39</v>
      </c>
      <c r="E38" s="11" t="s">
        <v>75</v>
      </c>
      <c r="F38" s="11"/>
      <c r="G38" s="6"/>
      <c r="H38" s="102">
        <v>1</v>
      </c>
      <c r="I38" s="102">
        <v>1</v>
      </c>
      <c r="J38" s="102">
        <v>1</v>
      </c>
    </row>
    <row r="39" spans="1:10" ht="22.25" x14ac:dyDescent="0.7">
      <c r="A39" s="11">
        <v>36</v>
      </c>
      <c r="B39" s="17">
        <v>43968</v>
      </c>
      <c r="C39" s="11" t="s">
        <v>20</v>
      </c>
      <c r="D39" s="11" t="s">
        <v>39</v>
      </c>
      <c r="E39" s="11"/>
      <c r="F39" s="11" t="s">
        <v>70</v>
      </c>
      <c r="G39" s="6"/>
      <c r="H39" s="102">
        <v>0</v>
      </c>
      <c r="I39" s="102">
        <v>1</v>
      </c>
      <c r="J39" s="102">
        <v>1</v>
      </c>
    </row>
    <row r="40" spans="1:10" ht="22.25" x14ac:dyDescent="0.7">
      <c r="A40" s="11">
        <v>37</v>
      </c>
      <c r="B40" s="17">
        <v>46033</v>
      </c>
      <c r="C40" s="11" t="s">
        <v>20</v>
      </c>
      <c r="D40" s="11" t="s">
        <v>39</v>
      </c>
      <c r="E40" s="11"/>
      <c r="F40" s="11" t="s">
        <v>76</v>
      </c>
      <c r="G40" s="6"/>
      <c r="H40" s="102">
        <v>1</v>
      </c>
      <c r="I40" s="102">
        <v>1</v>
      </c>
      <c r="J40" s="102">
        <v>1</v>
      </c>
    </row>
    <row r="41" spans="1:10" x14ac:dyDescent="0.7">
      <c r="H41" s="103"/>
      <c r="I41" s="103"/>
      <c r="J41" s="103"/>
    </row>
    <row r="42" spans="1:10" x14ac:dyDescent="0.7">
      <c r="G42" s="90"/>
      <c r="H42" s="103">
        <f>SUM(H4:H40)</f>
        <v>21</v>
      </c>
      <c r="I42" s="103">
        <f>SUM(I4:I40)</f>
        <v>37</v>
      </c>
      <c r="J42" s="103">
        <f>SUM(J4:J40)</f>
        <v>37</v>
      </c>
    </row>
    <row r="44" spans="1:10" x14ac:dyDescent="0.7">
      <c r="G44" s="90" t="s">
        <v>426</v>
      </c>
      <c r="H44" s="103">
        <f>H42*2.2*2.25</f>
        <v>103.95</v>
      </c>
    </row>
  </sheetData>
  <mergeCells count="9">
    <mergeCell ref="H2:H3"/>
    <mergeCell ref="I2:I3"/>
    <mergeCell ref="J2:J3"/>
    <mergeCell ref="G2:G3"/>
    <mergeCell ref="A2:A3"/>
    <mergeCell ref="B2:B3"/>
    <mergeCell ref="C2:C3"/>
    <mergeCell ref="D2:D3"/>
    <mergeCell ref="E2:F2"/>
  </mergeCells>
  <pageMargins left="0.70866141732283472" right="0.70866141732283472" top="0.74803149606299213" bottom="0.74803149606299213" header="0.31496062992125984" footer="0.31496062992125984"/>
  <pageSetup scale="70" fitToHeight="2" orientation="landscape" r:id="rId1"/>
  <headerFooter>
    <oddHeader>&amp;A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7092-C3EF-4C18-9DFF-E0EA61A6B9FE}">
  <sheetPr>
    <tabColor rgb="FF7030A0"/>
    <pageSetUpPr fitToPage="1"/>
  </sheetPr>
  <dimension ref="A2:F14"/>
  <sheetViews>
    <sheetView view="pageBreakPreview" zoomScale="60" zoomScaleNormal="80" workbookViewId="0">
      <selection activeCell="A15" sqref="A15"/>
    </sheetView>
  </sheetViews>
  <sheetFormatPr defaultRowHeight="15.05" x14ac:dyDescent="0.3"/>
  <cols>
    <col min="2" max="2" width="10.44140625" bestFit="1" customWidth="1"/>
    <col min="3" max="3" width="10.5546875" bestFit="1" customWidth="1"/>
    <col min="4" max="4" width="69.21875" bestFit="1" customWidth="1"/>
    <col min="5" max="5" width="31.6640625" customWidth="1"/>
    <col min="6" max="6" width="34.5546875" customWidth="1"/>
  </cols>
  <sheetData>
    <row r="2" spans="1:6" ht="22.25" thickBot="1" x14ac:dyDescent="0.75">
      <c r="A2" s="90" t="s">
        <v>449</v>
      </c>
    </row>
    <row r="3" spans="1:6" ht="21.6" x14ac:dyDescent="0.3">
      <c r="A3" s="599" t="s">
        <v>22</v>
      </c>
      <c r="B3" s="603" t="s">
        <v>453</v>
      </c>
      <c r="C3" s="604"/>
      <c r="D3" s="601" t="s">
        <v>169</v>
      </c>
      <c r="E3" s="597" t="s">
        <v>450</v>
      </c>
      <c r="F3" s="598"/>
    </row>
    <row r="4" spans="1:6" ht="43.85" thickBot="1" x14ac:dyDescent="0.35">
      <c r="A4" s="600"/>
      <c r="B4" s="315" t="s">
        <v>19</v>
      </c>
      <c r="C4" s="315" t="s">
        <v>20</v>
      </c>
      <c r="D4" s="602"/>
      <c r="E4" s="316" t="s">
        <v>451</v>
      </c>
      <c r="F4" s="317" t="s">
        <v>452</v>
      </c>
    </row>
    <row r="5" spans="1:6" ht="22.25" x14ac:dyDescent="0.3">
      <c r="A5" s="308">
        <v>1</v>
      </c>
      <c r="B5" s="309">
        <v>0.38</v>
      </c>
      <c r="C5" s="309">
        <v>0.4</v>
      </c>
      <c r="D5" s="310" t="s">
        <v>450</v>
      </c>
      <c r="E5" s="288">
        <v>2</v>
      </c>
      <c r="F5" s="311">
        <v>2</v>
      </c>
    </row>
    <row r="6" spans="1:6" ht="22.25" x14ac:dyDescent="0.3">
      <c r="A6" s="312">
        <f>A5+1</f>
        <v>2</v>
      </c>
      <c r="B6" s="307">
        <v>0.72</v>
      </c>
      <c r="C6" s="307">
        <v>0.75</v>
      </c>
      <c r="D6" s="112" t="s">
        <v>450</v>
      </c>
      <c r="E6" s="54">
        <v>2</v>
      </c>
      <c r="F6" s="259">
        <v>2</v>
      </c>
    </row>
    <row r="7" spans="1:6" ht="22.25" x14ac:dyDescent="0.3">
      <c r="A7" s="312">
        <f t="shared" ref="A7:A13" si="0">A6+1</f>
        <v>3</v>
      </c>
      <c r="B7" s="307">
        <v>20.5</v>
      </c>
      <c r="C7" s="307">
        <v>20.52</v>
      </c>
      <c r="D7" s="112" t="s">
        <v>450</v>
      </c>
      <c r="E7" s="54">
        <v>1</v>
      </c>
      <c r="F7" s="259">
        <v>1</v>
      </c>
    </row>
    <row r="8" spans="1:6" ht="22.25" x14ac:dyDescent="0.3">
      <c r="A8" s="312">
        <f t="shared" si="0"/>
        <v>4</v>
      </c>
      <c r="B8" s="307">
        <v>29.3</v>
      </c>
      <c r="C8" s="307">
        <v>29.32</v>
      </c>
      <c r="D8" s="112" t="s">
        <v>450</v>
      </c>
      <c r="E8" s="54">
        <v>1</v>
      </c>
      <c r="F8" s="259">
        <v>1</v>
      </c>
    </row>
    <row r="9" spans="1:6" ht="22.25" x14ac:dyDescent="0.3">
      <c r="A9" s="312">
        <f t="shared" si="0"/>
        <v>5</v>
      </c>
      <c r="B9" s="307">
        <v>31.3</v>
      </c>
      <c r="C9" s="307">
        <v>31.32</v>
      </c>
      <c r="D9" s="112" t="s">
        <v>450</v>
      </c>
      <c r="E9" s="54">
        <v>1</v>
      </c>
      <c r="F9" s="259">
        <v>1</v>
      </c>
    </row>
    <row r="10" spans="1:6" ht="22.25" x14ac:dyDescent="0.3">
      <c r="A10" s="312">
        <f t="shared" si="0"/>
        <v>6</v>
      </c>
      <c r="B10" s="307">
        <v>32.6</v>
      </c>
      <c r="C10" s="307">
        <v>32.619999999999997</v>
      </c>
      <c r="D10" s="112" t="s">
        <v>450</v>
      </c>
      <c r="E10" s="54">
        <v>2</v>
      </c>
      <c r="F10" s="259">
        <v>2</v>
      </c>
    </row>
    <row r="11" spans="1:6" ht="22.25" x14ac:dyDescent="0.3">
      <c r="A11" s="312">
        <f t="shared" si="0"/>
        <v>7</v>
      </c>
      <c r="B11" s="307">
        <v>34.9</v>
      </c>
      <c r="C11" s="307">
        <v>34.92</v>
      </c>
      <c r="D11" s="112" t="s">
        <v>450</v>
      </c>
      <c r="E11" s="54">
        <v>1</v>
      </c>
      <c r="F11" s="259">
        <v>1</v>
      </c>
    </row>
    <row r="12" spans="1:6" ht="22.25" x14ac:dyDescent="0.3">
      <c r="A12" s="312">
        <f t="shared" si="0"/>
        <v>8</v>
      </c>
      <c r="B12" s="307">
        <v>46.8</v>
      </c>
      <c r="C12" s="307">
        <v>46.82</v>
      </c>
      <c r="D12" s="112" t="s">
        <v>450</v>
      </c>
      <c r="E12" s="54">
        <v>1</v>
      </c>
      <c r="F12" s="259">
        <v>1</v>
      </c>
    </row>
    <row r="13" spans="1:6" ht="22.95" thickBot="1" x14ac:dyDescent="0.35">
      <c r="A13" s="312">
        <f t="shared" si="0"/>
        <v>9</v>
      </c>
      <c r="B13" s="313">
        <v>46.9</v>
      </c>
      <c r="C13" s="313">
        <v>46.92</v>
      </c>
      <c r="D13" s="314" t="s">
        <v>450</v>
      </c>
      <c r="E13" s="286">
        <v>1</v>
      </c>
      <c r="F13" s="264">
        <v>1</v>
      </c>
    </row>
    <row r="14" spans="1:6" ht="21.6" x14ac:dyDescent="0.7">
      <c r="D14" s="103" t="s">
        <v>261</v>
      </c>
      <c r="E14" s="103">
        <f>SUM(E5:E13)</f>
        <v>12</v>
      </c>
      <c r="F14" s="103">
        <f>SUM(F5:F13)</f>
        <v>12</v>
      </c>
    </row>
  </sheetData>
  <mergeCells count="4">
    <mergeCell ref="E3:F3"/>
    <mergeCell ref="A3:A4"/>
    <mergeCell ref="D3:D4"/>
    <mergeCell ref="B3:C3"/>
  </mergeCells>
  <pageMargins left="0.70866141732283472" right="0.70866141732283472" top="0.74803149606299213" bottom="0.74803149606299213" header="0.31496062992125984" footer="0.31496062992125984"/>
  <pageSetup paperSize="9" scale="79" fitToHeight="2" orientation="landscape" r:id="rId1"/>
  <headerFooter>
    <oddHeader>&amp;A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EFFD-98E5-4C65-B16C-C648944FBEEF}">
  <sheetPr>
    <tabColor rgb="FF7030A0"/>
  </sheetPr>
  <dimension ref="A1:I9"/>
  <sheetViews>
    <sheetView zoomScale="73" zoomScaleNormal="73" workbookViewId="0">
      <selection activeCell="J210" sqref="J210"/>
    </sheetView>
  </sheetViews>
  <sheetFormatPr defaultColWidth="8.77734375" defaultRowHeight="21.6" x14ac:dyDescent="0.7"/>
  <cols>
    <col min="1" max="1" width="8.77734375" style="1"/>
    <col min="2" max="2" width="10.77734375" style="1" customWidth="1"/>
    <col min="3" max="3" width="12.21875" style="1" customWidth="1"/>
    <col min="4" max="4" width="11.6640625" style="1" customWidth="1"/>
    <col min="5" max="5" width="31.6640625" style="1" customWidth="1"/>
    <col min="6" max="6" width="35.6640625" style="1" customWidth="1"/>
    <col min="7" max="9" width="13" style="12" customWidth="1"/>
    <col min="10" max="16384" width="8.77734375" style="1"/>
  </cols>
  <sheetData>
    <row r="1" spans="1:9" s="90" customFormat="1" ht="22.95" thickBot="1" x14ac:dyDescent="0.75">
      <c r="A1" s="605" t="s">
        <v>477</v>
      </c>
      <c r="B1" s="606"/>
      <c r="C1" s="606"/>
      <c r="D1" s="606"/>
      <c r="E1" s="606"/>
      <c r="F1" s="606"/>
      <c r="G1" s="606"/>
      <c r="H1" s="606"/>
      <c r="I1" s="607"/>
    </row>
    <row r="2" spans="1:9" ht="22.25" x14ac:dyDescent="0.7">
      <c r="A2" s="608" t="s">
        <v>22</v>
      </c>
      <c r="B2" s="583" t="s">
        <v>23</v>
      </c>
      <c r="C2" s="583"/>
      <c r="D2" s="610" t="s">
        <v>78</v>
      </c>
      <c r="E2" s="610" t="s">
        <v>24</v>
      </c>
      <c r="F2" s="612" t="s">
        <v>169</v>
      </c>
      <c r="G2" s="613"/>
      <c r="H2" s="613"/>
      <c r="I2" s="614"/>
    </row>
    <row r="3" spans="1:9" ht="65.45" thickBot="1" x14ac:dyDescent="0.75">
      <c r="A3" s="609"/>
      <c r="B3" s="344" t="s">
        <v>81</v>
      </c>
      <c r="C3" s="344" t="s">
        <v>82</v>
      </c>
      <c r="D3" s="611"/>
      <c r="E3" s="611"/>
      <c r="F3" s="344"/>
      <c r="G3" s="420" t="s">
        <v>478</v>
      </c>
      <c r="H3" s="421" t="s">
        <v>628</v>
      </c>
      <c r="I3" s="422" t="s">
        <v>479</v>
      </c>
    </row>
    <row r="4" spans="1:9" ht="22.25" x14ac:dyDescent="0.7">
      <c r="A4" s="418">
        <v>1</v>
      </c>
      <c r="B4" s="319" t="s">
        <v>483</v>
      </c>
      <c r="C4" s="319"/>
      <c r="D4" s="319">
        <v>3</v>
      </c>
      <c r="E4" s="319" t="s">
        <v>488</v>
      </c>
      <c r="F4" s="319" t="s">
        <v>480</v>
      </c>
      <c r="G4" s="268">
        <f t="shared" ref="G4:G8" si="0">D4*2</f>
        <v>6</v>
      </c>
      <c r="H4" s="268">
        <f>G4*0.35</f>
        <v>2.0999999999999996</v>
      </c>
      <c r="I4" s="419">
        <f>D4*4*0.25</f>
        <v>3</v>
      </c>
    </row>
    <row r="5" spans="1:9" ht="22.25" x14ac:dyDescent="0.7">
      <c r="A5" s="339">
        <v>2</v>
      </c>
      <c r="B5" s="11" t="s">
        <v>484</v>
      </c>
      <c r="C5" s="11"/>
      <c r="D5" s="11">
        <v>7</v>
      </c>
      <c r="E5" s="11" t="s">
        <v>489</v>
      </c>
      <c r="F5" s="11" t="s">
        <v>480</v>
      </c>
      <c r="G5" s="19">
        <f t="shared" si="0"/>
        <v>14</v>
      </c>
      <c r="H5" s="19">
        <f t="shared" ref="H5:H8" si="1">G5*0.35</f>
        <v>4.8999999999999995</v>
      </c>
      <c r="I5" s="414">
        <f>D5*4*0.25</f>
        <v>7</v>
      </c>
    </row>
    <row r="6" spans="1:9" ht="22.25" x14ac:dyDescent="0.7">
      <c r="A6" s="339">
        <v>3</v>
      </c>
      <c r="B6" s="11" t="s">
        <v>485</v>
      </c>
      <c r="C6" s="11"/>
      <c r="D6" s="11">
        <v>3</v>
      </c>
      <c r="E6" s="11" t="s">
        <v>482</v>
      </c>
      <c r="F6" s="11" t="s">
        <v>480</v>
      </c>
      <c r="G6" s="19">
        <f t="shared" si="0"/>
        <v>6</v>
      </c>
      <c r="H6" s="19">
        <f t="shared" si="1"/>
        <v>2.0999999999999996</v>
      </c>
      <c r="I6" s="414">
        <f>D6*4*0.25</f>
        <v>3</v>
      </c>
    </row>
    <row r="7" spans="1:9" ht="22.25" x14ac:dyDescent="0.7">
      <c r="A7" s="339">
        <v>4</v>
      </c>
      <c r="B7" s="11" t="s">
        <v>486</v>
      </c>
      <c r="C7" s="11"/>
      <c r="D7" s="11">
        <v>5</v>
      </c>
      <c r="E7" s="11" t="s">
        <v>490</v>
      </c>
      <c r="F7" s="11" t="s">
        <v>480</v>
      </c>
      <c r="G7" s="19">
        <f t="shared" si="0"/>
        <v>10</v>
      </c>
      <c r="H7" s="19">
        <f t="shared" si="1"/>
        <v>3.5</v>
      </c>
      <c r="I7" s="414">
        <f>D7*4*0.25</f>
        <v>5</v>
      </c>
    </row>
    <row r="8" spans="1:9" ht="22.95" thickBot="1" x14ac:dyDescent="0.75">
      <c r="A8" s="415">
        <v>5</v>
      </c>
      <c r="B8" s="416" t="s">
        <v>487</v>
      </c>
      <c r="C8" s="416"/>
      <c r="D8" s="416">
        <v>1</v>
      </c>
      <c r="E8" s="416" t="s">
        <v>481</v>
      </c>
      <c r="F8" s="416" t="s">
        <v>480</v>
      </c>
      <c r="G8" s="263">
        <f t="shared" si="0"/>
        <v>2</v>
      </c>
      <c r="H8" s="263">
        <f t="shared" si="1"/>
        <v>0.7</v>
      </c>
      <c r="I8" s="417">
        <f>D8*4*0.25</f>
        <v>1</v>
      </c>
    </row>
    <row r="9" spans="1:9" x14ac:dyDescent="0.7">
      <c r="A9" s="254"/>
      <c r="B9" s="254"/>
      <c r="C9" s="254"/>
      <c r="D9" s="254"/>
      <c r="E9" s="254"/>
      <c r="F9" s="256" t="s">
        <v>315</v>
      </c>
      <c r="G9" s="423">
        <f>SUM(G4:G8)</f>
        <v>38</v>
      </c>
      <c r="H9" s="423">
        <f>SUM(H4:H8)</f>
        <v>13.299999999999997</v>
      </c>
      <c r="I9" s="423">
        <f>SUM(I4:I8)</f>
        <v>19</v>
      </c>
    </row>
  </sheetData>
  <mergeCells count="6">
    <mergeCell ref="A1:I1"/>
    <mergeCell ref="A2:A3"/>
    <mergeCell ref="B2:C2"/>
    <mergeCell ref="D2:D3"/>
    <mergeCell ref="E2:E3"/>
    <mergeCell ref="F2:I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083F-6973-4499-8E64-C3F91DC6C1ED}">
  <sheetPr>
    <tabColor rgb="FF7030A0"/>
    <pageSetUpPr fitToPage="1"/>
  </sheetPr>
  <dimension ref="A1:P120"/>
  <sheetViews>
    <sheetView view="pageBreakPreview" zoomScale="60" zoomScaleNormal="85" workbookViewId="0">
      <selection sqref="A1:I1"/>
    </sheetView>
  </sheetViews>
  <sheetFormatPr defaultColWidth="8.77734375" defaultRowHeight="15.05" x14ac:dyDescent="0.3"/>
  <cols>
    <col min="1" max="1" width="5.33203125" style="326" customWidth="1"/>
    <col min="2" max="2" width="20.88671875" style="326" customWidth="1"/>
    <col min="3" max="3" width="11.109375" style="326" customWidth="1"/>
    <col min="4" max="4" width="14.88671875" style="326" customWidth="1"/>
    <col min="5" max="6" width="8.77734375" style="326"/>
    <col min="7" max="7" width="10.44140625" style="326" customWidth="1"/>
    <col min="8" max="8" width="8.77734375" style="326"/>
    <col min="9" max="9" width="19" style="326" customWidth="1"/>
    <col min="10" max="10" width="8.77734375" style="326"/>
    <col min="11" max="11" width="23.44140625" style="326" customWidth="1"/>
    <col min="12" max="12" width="8.77734375" style="326"/>
    <col min="13" max="13" width="12.6640625" style="326" customWidth="1"/>
    <col min="14" max="14" width="11" style="326" customWidth="1"/>
    <col min="15" max="15" width="11.77734375" style="326" customWidth="1"/>
    <col min="16" max="16384" width="8.77734375" style="326"/>
  </cols>
  <sheetData>
    <row r="1" spans="1:9" ht="15.75" thickBot="1" x14ac:dyDescent="0.35">
      <c r="A1" s="716" t="s">
        <v>447</v>
      </c>
      <c r="B1" s="717"/>
      <c r="C1" s="717"/>
      <c r="D1" s="717"/>
      <c r="E1" s="717"/>
      <c r="F1" s="717"/>
      <c r="G1" s="717"/>
      <c r="H1" s="717"/>
      <c r="I1" s="718"/>
    </row>
    <row r="2" spans="1:9" ht="29.45" thickBot="1" x14ac:dyDescent="0.35">
      <c r="A2" s="719" t="s">
        <v>491</v>
      </c>
      <c r="B2" s="720" t="s">
        <v>386</v>
      </c>
      <c r="C2" s="720" t="s">
        <v>363</v>
      </c>
      <c r="D2" s="720" t="s">
        <v>338</v>
      </c>
      <c r="E2" s="720" t="s">
        <v>18</v>
      </c>
      <c r="F2" s="720" t="s">
        <v>446</v>
      </c>
      <c r="G2" s="720" t="s">
        <v>537</v>
      </c>
      <c r="H2" s="720" t="s">
        <v>492</v>
      </c>
      <c r="I2" s="721" t="s">
        <v>387</v>
      </c>
    </row>
    <row r="3" spans="1:9" ht="15.75" thickBot="1" x14ac:dyDescent="0.35">
      <c r="A3" s="365">
        <v>1</v>
      </c>
      <c r="B3" s="231" t="s">
        <v>447</v>
      </c>
      <c r="C3" s="230">
        <v>0.5</v>
      </c>
      <c r="D3" s="231" t="s">
        <v>358</v>
      </c>
      <c r="E3" s="232" t="s">
        <v>20</v>
      </c>
      <c r="F3" s="366">
        <v>1</v>
      </c>
      <c r="G3" s="366" t="s">
        <v>579</v>
      </c>
      <c r="H3" s="366"/>
      <c r="I3" s="367" t="s">
        <v>379</v>
      </c>
    </row>
    <row r="4" spans="1:9" ht="15.75" thickBot="1" x14ac:dyDescent="0.35">
      <c r="A4" s="368">
        <v>2</v>
      </c>
      <c r="B4" s="167" t="s">
        <v>447</v>
      </c>
      <c r="C4" s="336">
        <v>0.55000000000000004</v>
      </c>
      <c r="D4" s="166" t="s">
        <v>359</v>
      </c>
      <c r="E4" s="166" t="s">
        <v>19</v>
      </c>
      <c r="F4" s="327">
        <v>1</v>
      </c>
      <c r="G4" s="366" t="s">
        <v>579</v>
      </c>
      <c r="H4" s="327"/>
      <c r="I4" s="345" t="s">
        <v>379</v>
      </c>
    </row>
    <row r="5" spans="1:9" ht="15.75" thickBot="1" x14ac:dyDescent="0.35">
      <c r="A5" s="368">
        <v>3</v>
      </c>
      <c r="B5" s="227" t="s">
        <v>447</v>
      </c>
      <c r="C5" s="226">
        <v>0.9</v>
      </c>
      <c r="D5" s="227" t="s">
        <v>358</v>
      </c>
      <c r="E5" s="166" t="s">
        <v>20</v>
      </c>
      <c r="F5" s="327">
        <v>1</v>
      </c>
      <c r="G5" s="366" t="s">
        <v>579</v>
      </c>
      <c r="H5" s="327"/>
      <c r="I5" s="345" t="s">
        <v>379</v>
      </c>
    </row>
    <row r="6" spans="1:9" ht="15.75" thickBot="1" x14ac:dyDescent="0.35">
      <c r="A6" s="368">
        <v>4</v>
      </c>
      <c r="B6" s="227" t="s">
        <v>447</v>
      </c>
      <c r="C6" s="226">
        <v>0.95</v>
      </c>
      <c r="D6" s="227" t="s">
        <v>358</v>
      </c>
      <c r="E6" s="166" t="s">
        <v>20</v>
      </c>
      <c r="F6" s="327">
        <v>1</v>
      </c>
      <c r="G6" s="366" t="s">
        <v>579</v>
      </c>
      <c r="H6" s="229"/>
      <c r="I6" s="345" t="s">
        <v>379</v>
      </c>
    </row>
    <row r="7" spans="1:9" ht="15.75" thickBot="1" x14ac:dyDescent="0.35">
      <c r="A7" s="368">
        <v>5</v>
      </c>
      <c r="B7" s="227" t="s">
        <v>447</v>
      </c>
      <c r="C7" s="226">
        <v>1</v>
      </c>
      <c r="D7" s="227" t="s">
        <v>358</v>
      </c>
      <c r="E7" s="166" t="s">
        <v>20</v>
      </c>
      <c r="F7" s="327">
        <v>1</v>
      </c>
      <c r="G7" s="366" t="s">
        <v>579</v>
      </c>
      <c r="H7" s="327"/>
      <c r="I7" s="345" t="s">
        <v>379</v>
      </c>
    </row>
    <row r="8" spans="1:9" ht="15.75" thickBot="1" x14ac:dyDescent="0.35">
      <c r="A8" s="368">
        <v>6</v>
      </c>
      <c r="B8" s="227" t="s">
        <v>447</v>
      </c>
      <c r="C8" s="226">
        <v>1.28</v>
      </c>
      <c r="D8" s="227" t="s">
        <v>358</v>
      </c>
      <c r="E8" s="166" t="s">
        <v>19</v>
      </c>
      <c r="F8" s="327">
        <v>1</v>
      </c>
      <c r="G8" s="366" t="s">
        <v>579</v>
      </c>
      <c r="H8" s="327"/>
      <c r="I8" s="345" t="s">
        <v>379</v>
      </c>
    </row>
    <row r="9" spans="1:9" ht="15.75" thickBot="1" x14ac:dyDescent="0.35">
      <c r="A9" s="368">
        <v>7</v>
      </c>
      <c r="B9" s="227" t="s">
        <v>447</v>
      </c>
      <c r="C9" s="226">
        <v>1.9</v>
      </c>
      <c r="D9" s="227" t="s">
        <v>359</v>
      </c>
      <c r="E9" s="166" t="s">
        <v>20</v>
      </c>
      <c r="F9" s="327">
        <v>1</v>
      </c>
      <c r="G9" s="366" t="s">
        <v>579</v>
      </c>
      <c r="H9" s="327"/>
      <c r="I9" s="345" t="s">
        <v>370</v>
      </c>
    </row>
    <row r="10" spans="1:9" ht="15.75" thickBot="1" x14ac:dyDescent="0.35">
      <c r="A10" s="368">
        <v>8</v>
      </c>
      <c r="B10" s="227" t="s">
        <v>447</v>
      </c>
      <c r="C10" s="226">
        <v>5.67</v>
      </c>
      <c r="D10" s="227" t="s">
        <v>358</v>
      </c>
      <c r="E10" s="166" t="s">
        <v>20</v>
      </c>
      <c r="F10" s="327">
        <v>1</v>
      </c>
      <c r="G10" s="366" t="s">
        <v>579</v>
      </c>
      <c r="H10" s="327"/>
      <c r="I10" s="345" t="s">
        <v>371</v>
      </c>
    </row>
    <row r="11" spans="1:9" ht="15.75" thickBot="1" x14ac:dyDescent="0.35">
      <c r="A11" s="368">
        <v>9</v>
      </c>
      <c r="B11" s="227" t="s">
        <v>447</v>
      </c>
      <c r="C11" s="226">
        <v>5.97</v>
      </c>
      <c r="D11" s="227" t="s">
        <v>359</v>
      </c>
      <c r="E11" s="166" t="s">
        <v>19</v>
      </c>
      <c r="F11" s="327">
        <v>1</v>
      </c>
      <c r="G11" s="366" t="s">
        <v>579</v>
      </c>
      <c r="H11" s="327"/>
      <c r="I11" s="345" t="s">
        <v>371</v>
      </c>
    </row>
    <row r="12" spans="1:9" ht="15.75" thickBot="1" x14ac:dyDescent="0.35">
      <c r="A12" s="368">
        <v>10</v>
      </c>
      <c r="B12" s="227" t="s">
        <v>447</v>
      </c>
      <c r="C12" s="226">
        <v>6.03</v>
      </c>
      <c r="D12" s="227" t="s">
        <v>358</v>
      </c>
      <c r="E12" s="166" t="s">
        <v>20</v>
      </c>
      <c r="F12" s="327">
        <v>1</v>
      </c>
      <c r="G12" s="366" t="s">
        <v>579</v>
      </c>
      <c r="H12" s="327"/>
      <c r="I12" s="345" t="s">
        <v>379</v>
      </c>
    </row>
    <row r="13" spans="1:9" ht="15.75" thickBot="1" x14ac:dyDescent="0.35">
      <c r="A13" s="368">
        <v>11</v>
      </c>
      <c r="B13" s="227" t="s">
        <v>447</v>
      </c>
      <c r="C13" s="226">
        <v>6.51</v>
      </c>
      <c r="D13" s="227" t="s">
        <v>359</v>
      </c>
      <c r="E13" s="166" t="s">
        <v>19</v>
      </c>
      <c r="F13" s="327">
        <v>1</v>
      </c>
      <c r="G13" s="366" t="s">
        <v>579</v>
      </c>
      <c r="H13" s="327"/>
      <c r="I13" s="345" t="s">
        <v>379</v>
      </c>
    </row>
    <row r="14" spans="1:9" ht="15.75" thickBot="1" x14ac:dyDescent="0.35">
      <c r="A14" s="368">
        <v>12</v>
      </c>
      <c r="B14" s="227" t="s">
        <v>447</v>
      </c>
      <c r="C14" s="226">
        <v>6.68</v>
      </c>
      <c r="D14" s="227" t="s">
        <v>358</v>
      </c>
      <c r="E14" s="166" t="s">
        <v>20</v>
      </c>
      <c r="F14" s="327">
        <v>1</v>
      </c>
      <c r="G14" s="366" t="s">
        <v>579</v>
      </c>
      <c r="H14" s="327"/>
      <c r="I14" s="345" t="s">
        <v>371</v>
      </c>
    </row>
    <row r="15" spans="1:9" ht="15.75" thickBot="1" x14ac:dyDescent="0.35">
      <c r="A15" s="368">
        <v>13</v>
      </c>
      <c r="B15" s="227" t="s">
        <v>447</v>
      </c>
      <c r="C15" s="226">
        <v>7.75</v>
      </c>
      <c r="D15" s="227" t="s">
        <v>358</v>
      </c>
      <c r="E15" s="166" t="s">
        <v>19</v>
      </c>
      <c r="F15" s="327">
        <v>1</v>
      </c>
      <c r="G15" s="366" t="s">
        <v>579</v>
      </c>
      <c r="H15" s="327"/>
      <c r="I15" s="345" t="s">
        <v>379</v>
      </c>
    </row>
    <row r="16" spans="1:9" ht="15.75" thickBot="1" x14ac:dyDescent="0.35">
      <c r="A16" s="368">
        <v>14</v>
      </c>
      <c r="B16" s="227" t="s">
        <v>447</v>
      </c>
      <c r="C16" s="226">
        <v>10.1</v>
      </c>
      <c r="D16" s="227" t="s">
        <v>358</v>
      </c>
      <c r="E16" s="166" t="s">
        <v>19</v>
      </c>
      <c r="F16" s="327">
        <v>1</v>
      </c>
      <c r="G16" s="366" t="s">
        <v>579</v>
      </c>
      <c r="H16" s="329"/>
      <c r="I16" s="345" t="s">
        <v>379</v>
      </c>
    </row>
    <row r="17" spans="1:9" ht="15.75" thickBot="1" x14ac:dyDescent="0.35">
      <c r="A17" s="368">
        <v>15</v>
      </c>
      <c r="B17" s="227" t="s">
        <v>447</v>
      </c>
      <c r="C17" s="226">
        <v>10.17</v>
      </c>
      <c r="D17" s="227" t="s">
        <v>359</v>
      </c>
      <c r="E17" s="166" t="s">
        <v>20</v>
      </c>
      <c r="F17" s="327">
        <v>1</v>
      </c>
      <c r="G17" s="366" t="s">
        <v>579</v>
      </c>
      <c r="H17" s="329"/>
      <c r="I17" s="345" t="s">
        <v>371</v>
      </c>
    </row>
    <row r="18" spans="1:9" ht="15.75" thickBot="1" x14ac:dyDescent="0.35">
      <c r="A18" s="368">
        <v>16</v>
      </c>
      <c r="B18" s="227" t="s">
        <v>447</v>
      </c>
      <c r="C18" s="226">
        <v>10.17</v>
      </c>
      <c r="D18" s="227" t="s">
        <v>358</v>
      </c>
      <c r="E18" s="166" t="s">
        <v>19</v>
      </c>
      <c r="F18" s="327">
        <v>1</v>
      </c>
      <c r="G18" s="366" t="s">
        <v>579</v>
      </c>
      <c r="H18" s="329"/>
      <c r="I18" s="345" t="s">
        <v>379</v>
      </c>
    </row>
    <row r="19" spans="1:9" ht="15.75" thickBot="1" x14ac:dyDescent="0.35">
      <c r="A19" s="368">
        <v>17</v>
      </c>
      <c r="B19" s="227" t="s">
        <v>447</v>
      </c>
      <c r="C19" s="226">
        <v>10.4</v>
      </c>
      <c r="D19" s="227" t="s">
        <v>359</v>
      </c>
      <c r="E19" s="166" t="s">
        <v>20</v>
      </c>
      <c r="F19" s="327">
        <v>1</v>
      </c>
      <c r="G19" s="366" t="s">
        <v>579</v>
      </c>
      <c r="H19" s="327"/>
      <c r="I19" s="345" t="s">
        <v>371</v>
      </c>
    </row>
    <row r="20" spans="1:9" ht="15.75" thickBot="1" x14ac:dyDescent="0.35">
      <c r="A20" s="368">
        <v>18</v>
      </c>
      <c r="B20" s="227" t="s">
        <v>447</v>
      </c>
      <c r="C20" s="226">
        <v>11.25</v>
      </c>
      <c r="D20" s="227" t="s">
        <v>358</v>
      </c>
      <c r="E20" s="166" t="s">
        <v>20</v>
      </c>
      <c r="F20" s="327">
        <v>1</v>
      </c>
      <c r="G20" s="366" t="s">
        <v>579</v>
      </c>
      <c r="H20" s="329"/>
      <c r="I20" s="345" t="s">
        <v>371</v>
      </c>
    </row>
    <row r="21" spans="1:9" ht="15.75" thickBot="1" x14ac:dyDescent="0.35">
      <c r="A21" s="368">
        <v>19</v>
      </c>
      <c r="B21" s="227" t="s">
        <v>447</v>
      </c>
      <c r="C21" s="226">
        <v>12.3</v>
      </c>
      <c r="D21" s="227" t="s">
        <v>358</v>
      </c>
      <c r="E21" s="166" t="s">
        <v>19</v>
      </c>
      <c r="F21" s="327">
        <v>1</v>
      </c>
      <c r="G21" s="366" t="s">
        <v>579</v>
      </c>
      <c r="H21" s="327"/>
      <c r="I21" s="345" t="s">
        <v>371</v>
      </c>
    </row>
    <row r="22" spans="1:9" ht="15.75" thickBot="1" x14ac:dyDescent="0.35">
      <c r="A22" s="368">
        <v>20</v>
      </c>
      <c r="B22" s="227" t="s">
        <v>447</v>
      </c>
      <c r="C22" s="226">
        <v>13.97</v>
      </c>
      <c r="D22" s="227" t="s">
        <v>359</v>
      </c>
      <c r="E22" s="166" t="s">
        <v>19</v>
      </c>
      <c r="F22" s="327">
        <v>1</v>
      </c>
      <c r="G22" s="366" t="s">
        <v>579</v>
      </c>
      <c r="H22" s="329"/>
      <c r="I22" s="345" t="s">
        <v>371</v>
      </c>
    </row>
    <row r="23" spans="1:9" ht="15.75" thickBot="1" x14ac:dyDescent="0.35">
      <c r="A23" s="368">
        <v>21</v>
      </c>
      <c r="B23" s="227" t="s">
        <v>447</v>
      </c>
      <c r="C23" s="226">
        <v>14.05</v>
      </c>
      <c r="D23" s="227" t="s">
        <v>359</v>
      </c>
      <c r="E23" s="166" t="s">
        <v>19</v>
      </c>
      <c r="F23" s="327">
        <v>1</v>
      </c>
      <c r="G23" s="366" t="s">
        <v>579</v>
      </c>
      <c r="H23" s="329"/>
      <c r="I23" s="345" t="s">
        <v>371</v>
      </c>
    </row>
    <row r="24" spans="1:9" ht="15.75" thickBot="1" x14ac:dyDescent="0.35">
      <c r="A24" s="368">
        <v>22</v>
      </c>
      <c r="B24" s="227" t="s">
        <v>447</v>
      </c>
      <c r="C24" s="226">
        <v>14.08</v>
      </c>
      <c r="D24" s="227" t="s">
        <v>358</v>
      </c>
      <c r="E24" s="166" t="s">
        <v>20</v>
      </c>
      <c r="F24" s="327">
        <v>1</v>
      </c>
      <c r="G24" s="366" t="s">
        <v>579</v>
      </c>
      <c r="H24" s="327"/>
      <c r="I24" s="345" t="s">
        <v>379</v>
      </c>
    </row>
    <row r="25" spans="1:9" ht="15.75" thickBot="1" x14ac:dyDescent="0.35">
      <c r="A25" s="368">
        <v>23</v>
      </c>
      <c r="B25" s="227" t="s">
        <v>447</v>
      </c>
      <c r="C25" s="226">
        <v>15.55</v>
      </c>
      <c r="D25" s="227" t="s">
        <v>359</v>
      </c>
      <c r="E25" s="166" t="s">
        <v>19</v>
      </c>
      <c r="F25" s="327">
        <v>1</v>
      </c>
      <c r="G25" s="366" t="s">
        <v>579</v>
      </c>
      <c r="H25" s="327"/>
      <c r="I25" s="345" t="s">
        <v>379</v>
      </c>
    </row>
    <row r="26" spans="1:9" ht="15.75" thickBot="1" x14ac:dyDescent="0.35">
      <c r="A26" s="368">
        <v>24</v>
      </c>
      <c r="B26" s="227" t="s">
        <v>447</v>
      </c>
      <c r="C26" s="226">
        <v>15.6</v>
      </c>
      <c r="D26" s="227" t="s">
        <v>358</v>
      </c>
      <c r="E26" s="166" t="s">
        <v>20</v>
      </c>
      <c r="F26" s="327">
        <v>1</v>
      </c>
      <c r="G26" s="366" t="s">
        <v>579</v>
      </c>
      <c r="H26" s="329"/>
      <c r="I26" s="345" t="s">
        <v>379</v>
      </c>
    </row>
    <row r="27" spans="1:9" ht="15.75" thickBot="1" x14ac:dyDescent="0.35">
      <c r="A27" s="368">
        <v>25</v>
      </c>
      <c r="B27" s="227" t="s">
        <v>447</v>
      </c>
      <c r="C27" s="226">
        <v>15.68</v>
      </c>
      <c r="D27" s="227" t="s">
        <v>358</v>
      </c>
      <c r="E27" s="166" t="s">
        <v>20</v>
      </c>
      <c r="F27" s="327">
        <v>1</v>
      </c>
      <c r="G27" s="366" t="s">
        <v>579</v>
      </c>
      <c r="H27" s="327"/>
      <c r="I27" s="345" t="s">
        <v>379</v>
      </c>
    </row>
    <row r="28" spans="1:9" ht="15.75" thickBot="1" x14ac:dyDescent="0.35">
      <c r="A28" s="368">
        <v>26</v>
      </c>
      <c r="B28" s="227" t="s">
        <v>447</v>
      </c>
      <c r="C28" s="226">
        <v>15.75</v>
      </c>
      <c r="D28" s="227" t="s">
        <v>358</v>
      </c>
      <c r="E28" s="166" t="s">
        <v>20</v>
      </c>
      <c r="F28" s="327">
        <v>1</v>
      </c>
      <c r="G28" s="366" t="s">
        <v>579</v>
      </c>
      <c r="H28" s="329"/>
      <c r="I28" s="345" t="s">
        <v>379</v>
      </c>
    </row>
    <row r="29" spans="1:9" ht="15.75" thickBot="1" x14ac:dyDescent="0.35">
      <c r="A29" s="368">
        <v>27</v>
      </c>
      <c r="B29" s="227" t="s">
        <v>447</v>
      </c>
      <c r="C29" s="226">
        <v>16.170000000000002</v>
      </c>
      <c r="D29" s="227" t="s">
        <v>358</v>
      </c>
      <c r="E29" s="166" t="s">
        <v>20</v>
      </c>
      <c r="F29" s="327">
        <v>1</v>
      </c>
      <c r="G29" s="366" t="s">
        <v>579</v>
      </c>
      <c r="H29" s="327"/>
      <c r="I29" s="345" t="s">
        <v>379</v>
      </c>
    </row>
    <row r="30" spans="1:9" ht="15.75" thickBot="1" x14ac:dyDescent="0.35">
      <c r="A30" s="368">
        <v>28</v>
      </c>
      <c r="B30" s="227" t="s">
        <v>447</v>
      </c>
      <c r="C30" s="226">
        <v>16.23</v>
      </c>
      <c r="D30" s="227" t="s">
        <v>358</v>
      </c>
      <c r="E30" s="166" t="s">
        <v>20</v>
      </c>
      <c r="F30" s="327">
        <v>1</v>
      </c>
      <c r="G30" s="366" t="s">
        <v>579</v>
      </c>
      <c r="H30" s="329"/>
      <c r="I30" s="345" t="s">
        <v>379</v>
      </c>
    </row>
    <row r="31" spans="1:9" ht="15.75" thickBot="1" x14ac:dyDescent="0.35">
      <c r="A31" s="368">
        <v>29</v>
      </c>
      <c r="B31" s="227" t="s">
        <v>447</v>
      </c>
      <c r="C31" s="226">
        <v>16.25</v>
      </c>
      <c r="D31" s="227" t="s">
        <v>359</v>
      </c>
      <c r="E31" s="166" t="s">
        <v>19</v>
      </c>
      <c r="F31" s="327">
        <v>1</v>
      </c>
      <c r="G31" s="366" t="s">
        <v>579</v>
      </c>
      <c r="H31" s="327"/>
      <c r="I31" s="345" t="s">
        <v>379</v>
      </c>
    </row>
    <row r="32" spans="1:9" ht="15.75" thickBot="1" x14ac:dyDescent="0.35">
      <c r="A32" s="368">
        <v>30</v>
      </c>
      <c r="B32" s="227" t="s">
        <v>447</v>
      </c>
      <c r="C32" s="226">
        <v>16.38</v>
      </c>
      <c r="D32" s="227" t="s">
        <v>358</v>
      </c>
      <c r="E32" s="166" t="s">
        <v>19</v>
      </c>
      <c r="F32" s="327">
        <v>1</v>
      </c>
      <c r="G32" s="366" t="s">
        <v>579</v>
      </c>
      <c r="H32" s="327"/>
      <c r="I32" s="345" t="s">
        <v>379</v>
      </c>
    </row>
    <row r="33" spans="1:9" ht="15.75" thickBot="1" x14ac:dyDescent="0.35">
      <c r="A33" s="368">
        <v>31</v>
      </c>
      <c r="B33" s="227" t="s">
        <v>447</v>
      </c>
      <c r="C33" s="226">
        <v>16.55</v>
      </c>
      <c r="D33" s="227" t="s">
        <v>358</v>
      </c>
      <c r="E33" s="166" t="s">
        <v>19</v>
      </c>
      <c r="F33" s="327">
        <v>1</v>
      </c>
      <c r="G33" s="366" t="s">
        <v>579</v>
      </c>
      <c r="H33" s="327"/>
      <c r="I33" s="345" t="s">
        <v>379</v>
      </c>
    </row>
    <row r="34" spans="1:9" ht="15.75" thickBot="1" x14ac:dyDescent="0.35">
      <c r="A34" s="368">
        <v>32</v>
      </c>
      <c r="B34" s="227" t="s">
        <v>447</v>
      </c>
      <c r="C34" s="226">
        <v>17.2</v>
      </c>
      <c r="D34" s="227" t="s">
        <v>358</v>
      </c>
      <c r="E34" s="166" t="s">
        <v>20</v>
      </c>
      <c r="F34" s="327">
        <v>1</v>
      </c>
      <c r="G34" s="366" t="s">
        <v>579</v>
      </c>
      <c r="H34" s="327"/>
      <c r="I34" s="345" t="s">
        <v>379</v>
      </c>
    </row>
    <row r="35" spans="1:9" ht="15.75" thickBot="1" x14ac:dyDescent="0.35">
      <c r="A35" s="368">
        <v>33</v>
      </c>
      <c r="B35" s="227" t="s">
        <v>447</v>
      </c>
      <c r="C35" s="226">
        <v>18</v>
      </c>
      <c r="D35" s="227" t="s">
        <v>358</v>
      </c>
      <c r="E35" s="166" t="s">
        <v>20</v>
      </c>
      <c r="F35" s="327">
        <v>1</v>
      </c>
      <c r="G35" s="366" t="s">
        <v>579</v>
      </c>
      <c r="H35" s="329"/>
      <c r="I35" s="345" t="s">
        <v>371</v>
      </c>
    </row>
    <row r="36" spans="1:9" ht="15.75" thickBot="1" x14ac:dyDescent="0.35">
      <c r="A36" s="368">
        <v>34</v>
      </c>
      <c r="B36" s="227" t="s">
        <v>447</v>
      </c>
      <c r="C36" s="226">
        <v>18.059999999999999</v>
      </c>
      <c r="D36" s="227" t="s">
        <v>358</v>
      </c>
      <c r="E36" s="166" t="s">
        <v>20</v>
      </c>
      <c r="F36" s="327">
        <v>1</v>
      </c>
      <c r="G36" s="366" t="s">
        <v>579</v>
      </c>
      <c r="H36" s="327"/>
      <c r="I36" s="345" t="s">
        <v>379</v>
      </c>
    </row>
    <row r="37" spans="1:9" ht="15.75" thickBot="1" x14ac:dyDescent="0.35">
      <c r="A37" s="368">
        <v>35</v>
      </c>
      <c r="B37" s="227" t="s">
        <v>447</v>
      </c>
      <c r="C37" s="226">
        <v>18.14</v>
      </c>
      <c r="D37" s="227" t="s">
        <v>359</v>
      </c>
      <c r="E37" s="166" t="s">
        <v>19</v>
      </c>
      <c r="F37" s="327">
        <v>1</v>
      </c>
      <c r="G37" s="366" t="s">
        <v>579</v>
      </c>
      <c r="H37" s="327"/>
      <c r="I37" s="345" t="s">
        <v>379</v>
      </c>
    </row>
    <row r="38" spans="1:9" ht="15.75" thickBot="1" x14ac:dyDescent="0.35">
      <c r="A38" s="368">
        <v>36</v>
      </c>
      <c r="B38" s="227" t="s">
        <v>447</v>
      </c>
      <c r="C38" s="226">
        <v>18.2</v>
      </c>
      <c r="D38" s="227" t="s">
        <v>358</v>
      </c>
      <c r="E38" s="166" t="s">
        <v>20</v>
      </c>
      <c r="F38" s="327">
        <v>1</v>
      </c>
      <c r="G38" s="366" t="s">
        <v>579</v>
      </c>
      <c r="H38" s="329"/>
      <c r="I38" s="345" t="s">
        <v>379</v>
      </c>
    </row>
    <row r="39" spans="1:9" ht="15.75" thickBot="1" x14ac:dyDescent="0.35">
      <c r="A39" s="368">
        <v>37</v>
      </c>
      <c r="B39" s="227" t="s">
        <v>447</v>
      </c>
      <c r="C39" s="226">
        <v>18.28</v>
      </c>
      <c r="D39" s="227" t="s">
        <v>358</v>
      </c>
      <c r="E39" s="166" t="s">
        <v>20</v>
      </c>
      <c r="F39" s="327">
        <v>1</v>
      </c>
      <c r="G39" s="366" t="s">
        <v>579</v>
      </c>
      <c r="H39" s="329"/>
      <c r="I39" s="345" t="s">
        <v>370</v>
      </c>
    </row>
    <row r="40" spans="1:9" ht="15.75" thickBot="1" x14ac:dyDescent="0.35">
      <c r="A40" s="368">
        <v>38</v>
      </c>
      <c r="B40" s="227" t="s">
        <v>447</v>
      </c>
      <c r="C40" s="226">
        <v>18.350000000000001</v>
      </c>
      <c r="D40" s="227" t="s">
        <v>359</v>
      </c>
      <c r="E40" s="166" t="s">
        <v>19</v>
      </c>
      <c r="F40" s="327">
        <v>1</v>
      </c>
      <c r="G40" s="366" t="s">
        <v>579</v>
      </c>
      <c r="H40" s="329"/>
      <c r="I40" s="345" t="s">
        <v>371</v>
      </c>
    </row>
    <row r="41" spans="1:9" ht="15.75" thickBot="1" x14ac:dyDescent="0.35">
      <c r="A41" s="368">
        <v>39</v>
      </c>
      <c r="B41" s="227" t="s">
        <v>447</v>
      </c>
      <c r="C41" s="226">
        <v>20.2</v>
      </c>
      <c r="D41" s="227" t="s">
        <v>358</v>
      </c>
      <c r="E41" s="166" t="s">
        <v>19</v>
      </c>
      <c r="F41" s="327">
        <v>1</v>
      </c>
      <c r="G41" s="366" t="s">
        <v>579</v>
      </c>
      <c r="H41" s="229"/>
      <c r="I41" s="345" t="s">
        <v>379</v>
      </c>
    </row>
    <row r="42" spans="1:9" ht="15.75" thickBot="1" x14ac:dyDescent="0.35">
      <c r="A42" s="368">
        <v>40</v>
      </c>
      <c r="B42" s="227" t="s">
        <v>447</v>
      </c>
      <c r="C42" s="226">
        <v>20.25</v>
      </c>
      <c r="D42" s="227" t="s">
        <v>358</v>
      </c>
      <c r="E42" s="166" t="s">
        <v>19</v>
      </c>
      <c r="F42" s="327">
        <v>1</v>
      </c>
      <c r="G42" s="366" t="s">
        <v>579</v>
      </c>
      <c r="H42" s="327"/>
      <c r="I42" s="345" t="s">
        <v>379</v>
      </c>
    </row>
    <row r="43" spans="1:9" ht="15.75" thickBot="1" x14ac:dyDescent="0.35">
      <c r="A43" s="368">
        <v>41</v>
      </c>
      <c r="B43" s="227" t="s">
        <v>447</v>
      </c>
      <c r="C43" s="226">
        <v>20.350000000000001</v>
      </c>
      <c r="D43" s="227" t="s">
        <v>358</v>
      </c>
      <c r="E43" s="166" t="s">
        <v>19</v>
      </c>
      <c r="F43" s="327">
        <v>1</v>
      </c>
      <c r="G43" s="366" t="s">
        <v>579</v>
      </c>
      <c r="H43" s="327"/>
      <c r="I43" s="345" t="s">
        <v>379</v>
      </c>
    </row>
    <row r="44" spans="1:9" ht="15.75" thickBot="1" x14ac:dyDescent="0.35">
      <c r="A44" s="368">
        <v>42</v>
      </c>
      <c r="B44" s="227" t="s">
        <v>447</v>
      </c>
      <c r="C44" s="226">
        <v>21.2</v>
      </c>
      <c r="D44" s="227" t="s">
        <v>358</v>
      </c>
      <c r="E44" s="166" t="s">
        <v>20</v>
      </c>
      <c r="F44" s="327">
        <v>1</v>
      </c>
      <c r="G44" s="366" t="s">
        <v>579</v>
      </c>
      <c r="H44" s="327"/>
      <c r="I44" s="345" t="s">
        <v>379</v>
      </c>
    </row>
    <row r="45" spans="1:9" ht="15.75" thickBot="1" x14ac:dyDescent="0.35">
      <c r="A45" s="368">
        <v>43</v>
      </c>
      <c r="B45" s="227" t="s">
        <v>447</v>
      </c>
      <c r="C45" s="226">
        <v>21.4</v>
      </c>
      <c r="D45" s="227" t="s">
        <v>358</v>
      </c>
      <c r="E45" s="166" t="s">
        <v>20</v>
      </c>
      <c r="F45" s="327">
        <v>1</v>
      </c>
      <c r="G45" s="366" t="s">
        <v>579</v>
      </c>
      <c r="H45" s="327"/>
      <c r="I45" s="345" t="s">
        <v>379</v>
      </c>
    </row>
    <row r="46" spans="1:9" ht="15.75" thickBot="1" x14ac:dyDescent="0.35">
      <c r="A46" s="368">
        <v>44</v>
      </c>
      <c r="B46" s="227" t="s">
        <v>447</v>
      </c>
      <c r="C46" s="226">
        <v>21.5</v>
      </c>
      <c r="D46" s="227" t="s">
        <v>358</v>
      </c>
      <c r="E46" s="166" t="s">
        <v>20</v>
      </c>
      <c r="F46" s="327">
        <v>1</v>
      </c>
      <c r="G46" s="366" t="s">
        <v>579</v>
      </c>
      <c r="H46" s="327"/>
      <c r="I46" s="345" t="s">
        <v>379</v>
      </c>
    </row>
    <row r="47" spans="1:9" ht="15.75" thickBot="1" x14ac:dyDescent="0.35">
      <c r="A47" s="368">
        <v>45</v>
      </c>
      <c r="B47" s="227" t="s">
        <v>447</v>
      </c>
      <c r="C47" s="226">
        <v>21.55</v>
      </c>
      <c r="D47" s="227" t="s">
        <v>358</v>
      </c>
      <c r="E47" s="166" t="s">
        <v>20</v>
      </c>
      <c r="F47" s="327">
        <v>1</v>
      </c>
      <c r="G47" s="366" t="s">
        <v>579</v>
      </c>
      <c r="H47" s="327"/>
      <c r="I47" s="345" t="s">
        <v>379</v>
      </c>
    </row>
    <row r="48" spans="1:9" ht="15.75" thickBot="1" x14ac:dyDescent="0.35">
      <c r="A48" s="368">
        <v>46</v>
      </c>
      <c r="B48" s="227" t="s">
        <v>447</v>
      </c>
      <c r="C48" s="226">
        <v>21.6</v>
      </c>
      <c r="D48" s="227" t="s">
        <v>358</v>
      </c>
      <c r="E48" s="166" t="s">
        <v>20</v>
      </c>
      <c r="F48" s="327">
        <v>1</v>
      </c>
      <c r="G48" s="366" t="s">
        <v>579</v>
      </c>
      <c r="H48" s="329"/>
      <c r="I48" s="345" t="s">
        <v>379</v>
      </c>
    </row>
    <row r="49" spans="1:16" ht="15.75" thickBot="1" x14ac:dyDescent="0.35">
      <c r="A49" s="368">
        <v>47</v>
      </c>
      <c r="B49" s="227" t="s">
        <v>447</v>
      </c>
      <c r="C49" s="226">
        <v>21.7</v>
      </c>
      <c r="D49" s="227" t="s">
        <v>358</v>
      </c>
      <c r="E49" s="166" t="s">
        <v>20</v>
      </c>
      <c r="F49" s="327">
        <v>1</v>
      </c>
      <c r="G49" s="366" t="s">
        <v>579</v>
      </c>
      <c r="H49" s="329"/>
      <c r="I49" s="345" t="s">
        <v>379</v>
      </c>
    </row>
    <row r="50" spans="1:16" ht="15.75" thickBot="1" x14ac:dyDescent="0.35">
      <c r="A50" s="368">
        <v>48</v>
      </c>
      <c r="B50" s="227" t="s">
        <v>447</v>
      </c>
      <c r="C50" s="226">
        <v>21.75</v>
      </c>
      <c r="D50" s="227" t="s">
        <v>358</v>
      </c>
      <c r="E50" s="166" t="s">
        <v>20</v>
      </c>
      <c r="F50" s="327">
        <v>1</v>
      </c>
      <c r="G50" s="366" t="s">
        <v>579</v>
      </c>
      <c r="H50" s="327"/>
      <c r="I50" s="345" t="s">
        <v>379</v>
      </c>
    </row>
    <row r="51" spans="1:16" ht="19.649999999999999" thickBot="1" x14ac:dyDescent="0.65">
      <c r="A51" s="368">
        <v>49</v>
      </c>
      <c r="B51" s="227" t="s">
        <v>447</v>
      </c>
      <c r="C51" s="226">
        <v>21.9</v>
      </c>
      <c r="D51" s="227" t="s">
        <v>358</v>
      </c>
      <c r="E51" s="166" t="s">
        <v>20</v>
      </c>
      <c r="F51" s="327">
        <v>1</v>
      </c>
      <c r="G51" s="366" t="s">
        <v>579</v>
      </c>
      <c r="H51" s="329"/>
      <c r="I51" s="345" t="s">
        <v>371</v>
      </c>
      <c r="K51" s="544"/>
      <c r="L51" s="544"/>
      <c r="M51" s="545" t="s">
        <v>722</v>
      </c>
      <c r="N51" s="545" t="s">
        <v>723</v>
      </c>
      <c r="O51" s="545" t="s">
        <v>724</v>
      </c>
      <c r="P51" s="545" t="s">
        <v>315</v>
      </c>
    </row>
    <row r="52" spans="1:16" ht="19.649999999999999" thickBot="1" x14ac:dyDescent="0.65">
      <c r="A52" s="368">
        <v>50</v>
      </c>
      <c r="B52" s="227" t="s">
        <v>447</v>
      </c>
      <c r="C52" s="226">
        <v>22.3</v>
      </c>
      <c r="D52" s="227" t="s">
        <v>358</v>
      </c>
      <c r="E52" s="166" t="s">
        <v>20</v>
      </c>
      <c r="F52" s="327">
        <v>1</v>
      </c>
      <c r="G52" s="366" t="s">
        <v>579</v>
      </c>
      <c r="H52" s="327"/>
      <c r="I52" s="345" t="s">
        <v>379</v>
      </c>
      <c r="K52" s="546" t="s">
        <v>447</v>
      </c>
      <c r="L52" s="547" t="s">
        <v>579</v>
      </c>
      <c r="M52" s="544">
        <f>COUNTIFS(I3:I84,I80)</f>
        <v>19</v>
      </c>
      <c r="N52" s="544">
        <f>COUNTIFS(I3:I84,I39)</f>
        <v>2</v>
      </c>
      <c r="O52" s="544">
        <f>COUNTIFS(I3:I84,I50)</f>
        <v>61</v>
      </c>
      <c r="P52" s="544">
        <f>SUM(M52:O52)</f>
        <v>82</v>
      </c>
    </row>
    <row r="53" spans="1:16" ht="19.649999999999999" thickBot="1" x14ac:dyDescent="0.65">
      <c r="A53" s="368">
        <v>51</v>
      </c>
      <c r="B53" s="227" t="s">
        <v>447</v>
      </c>
      <c r="C53" s="226">
        <v>22.35</v>
      </c>
      <c r="D53" s="227" t="s">
        <v>358</v>
      </c>
      <c r="E53" s="166" t="s">
        <v>20</v>
      </c>
      <c r="F53" s="327">
        <v>1</v>
      </c>
      <c r="G53" s="366" t="s">
        <v>579</v>
      </c>
      <c r="H53" s="329"/>
      <c r="I53" s="345" t="s">
        <v>379</v>
      </c>
      <c r="K53" s="546" t="s">
        <v>494</v>
      </c>
      <c r="L53" s="547">
        <v>900</v>
      </c>
      <c r="M53" s="544">
        <f>COUNTIFS(I90:I104,I103)</f>
        <v>1</v>
      </c>
      <c r="N53" s="544">
        <f>COUNTIFS(I90:I104,I104)</f>
        <v>14</v>
      </c>
      <c r="O53" s="544">
        <f>COUNTIFS(I90:I104,O51)</f>
        <v>0</v>
      </c>
      <c r="P53" s="544">
        <f>SUM(M53:O53)</f>
        <v>15</v>
      </c>
    </row>
    <row r="54" spans="1:16" ht="19.649999999999999" thickBot="1" x14ac:dyDescent="0.65">
      <c r="A54" s="368">
        <v>52</v>
      </c>
      <c r="B54" s="227" t="s">
        <v>447</v>
      </c>
      <c r="C54" s="226">
        <v>22.594999999999999</v>
      </c>
      <c r="D54" s="227" t="s">
        <v>358</v>
      </c>
      <c r="E54" s="166" t="s">
        <v>20</v>
      </c>
      <c r="F54" s="327">
        <v>1</v>
      </c>
      <c r="G54" s="366" t="s">
        <v>579</v>
      </c>
      <c r="H54" s="327"/>
      <c r="I54" s="345" t="s">
        <v>379</v>
      </c>
      <c r="K54" s="546" t="s">
        <v>728</v>
      </c>
      <c r="L54" s="547">
        <v>900</v>
      </c>
      <c r="M54" s="544">
        <f>COUNTIFS(I110:I119,I118)</f>
        <v>1</v>
      </c>
      <c r="N54" s="544">
        <f>COUNTIFS(I110:I119,I110)</f>
        <v>9</v>
      </c>
      <c r="O54" s="544">
        <f>COUNTIFS(I110:I119,O51)</f>
        <v>0</v>
      </c>
      <c r="P54" s="544">
        <f>SUM(M54:O54)</f>
        <v>10</v>
      </c>
    </row>
    <row r="55" spans="1:16" ht="19.649999999999999" thickBot="1" x14ac:dyDescent="0.65">
      <c r="A55" s="368">
        <v>53</v>
      </c>
      <c r="B55" s="227" t="s">
        <v>447</v>
      </c>
      <c r="C55" s="226">
        <v>22.81</v>
      </c>
      <c r="D55" s="227" t="s">
        <v>358</v>
      </c>
      <c r="E55" s="166" t="s">
        <v>20</v>
      </c>
      <c r="F55" s="327">
        <v>1</v>
      </c>
      <c r="G55" s="366" t="s">
        <v>579</v>
      </c>
      <c r="H55" s="329"/>
      <c r="I55" s="345" t="s">
        <v>379</v>
      </c>
      <c r="K55" s="15"/>
      <c r="L55" s="15"/>
      <c r="M55" s="15">
        <f>SUM(M52:M54)</f>
        <v>21</v>
      </c>
      <c r="N55" s="15">
        <f>SUM(N52:N54)</f>
        <v>25</v>
      </c>
      <c r="O55" s="15">
        <f>SUM(O52:O54)</f>
        <v>61</v>
      </c>
      <c r="P55" s="15">
        <f>SUM(P52:P54)</f>
        <v>107</v>
      </c>
    </row>
    <row r="56" spans="1:16" ht="15.75" thickBot="1" x14ac:dyDescent="0.35">
      <c r="A56" s="368">
        <v>54</v>
      </c>
      <c r="B56" s="227" t="s">
        <v>447</v>
      </c>
      <c r="C56" s="226">
        <v>23.97</v>
      </c>
      <c r="D56" s="227" t="s">
        <v>358</v>
      </c>
      <c r="E56" s="166" t="s">
        <v>19</v>
      </c>
      <c r="F56" s="327">
        <v>1</v>
      </c>
      <c r="G56" s="366" t="s">
        <v>579</v>
      </c>
      <c r="H56" s="329"/>
      <c r="I56" s="345" t="s">
        <v>379</v>
      </c>
    </row>
    <row r="57" spans="1:16" ht="15.75" thickBot="1" x14ac:dyDescent="0.35">
      <c r="A57" s="368">
        <v>55</v>
      </c>
      <c r="B57" s="227" t="s">
        <v>447</v>
      </c>
      <c r="C57" s="226">
        <v>24.01</v>
      </c>
      <c r="D57" s="227" t="s">
        <v>358</v>
      </c>
      <c r="E57" s="166" t="s">
        <v>19</v>
      </c>
      <c r="F57" s="327">
        <v>1</v>
      </c>
      <c r="G57" s="366" t="s">
        <v>579</v>
      </c>
      <c r="H57" s="327"/>
      <c r="I57" s="345" t="s">
        <v>379</v>
      </c>
    </row>
    <row r="58" spans="1:16" ht="15.75" thickBot="1" x14ac:dyDescent="0.35">
      <c r="A58" s="368">
        <v>56</v>
      </c>
      <c r="B58" s="227" t="s">
        <v>447</v>
      </c>
      <c r="C58" s="226">
        <v>24.18</v>
      </c>
      <c r="D58" s="227" t="s">
        <v>358</v>
      </c>
      <c r="E58" s="166" t="s">
        <v>19</v>
      </c>
      <c r="F58" s="327">
        <v>1</v>
      </c>
      <c r="G58" s="366" t="s">
        <v>579</v>
      </c>
      <c r="H58" s="329"/>
      <c r="I58" s="345" t="s">
        <v>371</v>
      </c>
    </row>
    <row r="59" spans="1:16" ht="15.75" thickBot="1" x14ac:dyDescent="0.35">
      <c r="A59" s="368">
        <v>57</v>
      </c>
      <c r="B59" s="227" t="s">
        <v>447</v>
      </c>
      <c r="C59" s="226">
        <v>24.25</v>
      </c>
      <c r="D59" s="227" t="s">
        <v>358</v>
      </c>
      <c r="E59" s="166" t="s">
        <v>19</v>
      </c>
      <c r="F59" s="327">
        <v>1</v>
      </c>
      <c r="G59" s="366" t="s">
        <v>579</v>
      </c>
      <c r="H59" s="327"/>
      <c r="I59" s="345" t="s">
        <v>379</v>
      </c>
    </row>
    <row r="60" spans="1:16" ht="15.75" thickBot="1" x14ac:dyDescent="0.35">
      <c r="A60" s="368">
        <v>58</v>
      </c>
      <c r="B60" s="227" t="s">
        <v>447</v>
      </c>
      <c r="C60" s="226">
        <v>24.3</v>
      </c>
      <c r="D60" s="227" t="s">
        <v>358</v>
      </c>
      <c r="E60" s="166" t="s">
        <v>19</v>
      </c>
      <c r="F60" s="327">
        <v>1</v>
      </c>
      <c r="G60" s="366" t="s">
        <v>579</v>
      </c>
      <c r="H60" s="329"/>
      <c r="I60" s="345" t="s">
        <v>379</v>
      </c>
    </row>
    <row r="61" spans="1:16" ht="15.75" thickBot="1" x14ac:dyDescent="0.35">
      <c r="A61" s="368">
        <v>59</v>
      </c>
      <c r="B61" s="227" t="s">
        <v>447</v>
      </c>
      <c r="C61" s="226">
        <v>24.35</v>
      </c>
      <c r="D61" s="227" t="s">
        <v>358</v>
      </c>
      <c r="E61" s="166" t="s">
        <v>19</v>
      </c>
      <c r="F61" s="327">
        <v>1</v>
      </c>
      <c r="G61" s="366" t="s">
        <v>579</v>
      </c>
      <c r="H61" s="327"/>
      <c r="I61" s="345" t="s">
        <v>379</v>
      </c>
    </row>
    <row r="62" spans="1:16" ht="15.75" thickBot="1" x14ac:dyDescent="0.35">
      <c r="A62" s="368">
        <v>60</v>
      </c>
      <c r="B62" s="227" t="s">
        <v>447</v>
      </c>
      <c r="C62" s="226">
        <v>27.47</v>
      </c>
      <c r="D62" s="227" t="s">
        <v>358</v>
      </c>
      <c r="E62" s="166" t="s">
        <v>20</v>
      </c>
      <c r="F62" s="327">
        <v>1</v>
      </c>
      <c r="G62" s="366" t="s">
        <v>579</v>
      </c>
      <c r="H62" s="327"/>
      <c r="I62" s="345" t="s">
        <v>379</v>
      </c>
    </row>
    <row r="63" spans="1:16" ht="15.75" thickBot="1" x14ac:dyDescent="0.35">
      <c r="A63" s="368">
        <v>61</v>
      </c>
      <c r="B63" s="227" t="s">
        <v>447</v>
      </c>
      <c r="C63" s="226">
        <v>27.55</v>
      </c>
      <c r="D63" s="227" t="s">
        <v>358</v>
      </c>
      <c r="E63" s="166" t="s">
        <v>20</v>
      </c>
      <c r="F63" s="327">
        <v>1</v>
      </c>
      <c r="G63" s="366" t="s">
        <v>579</v>
      </c>
      <c r="H63" s="329"/>
      <c r="I63" s="345" t="s">
        <v>379</v>
      </c>
    </row>
    <row r="64" spans="1:16" ht="15.75" thickBot="1" x14ac:dyDescent="0.35">
      <c r="A64" s="368">
        <v>62</v>
      </c>
      <c r="B64" s="227" t="s">
        <v>447</v>
      </c>
      <c r="C64" s="226">
        <v>27.6</v>
      </c>
      <c r="D64" s="227" t="s">
        <v>358</v>
      </c>
      <c r="E64" s="166" t="s">
        <v>20</v>
      </c>
      <c r="F64" s="327">
        <v>1</v>
      </c>
      <c r="G64" s="366" t="s">
        <v>579</v>
      </c>
      <c r="H64" s="327"/>
      <c r="I64" s="345" t="s">
        <v>379</v>
      </c>
    </row>
    <row r="65" spans="1:9" ht="15.75" thickBot="1" x14ac:dyDescent="0.35">
      <c r="A65" s="368">
        <v>63</v>
      </c>
      <c r="B65" s="227" t="s">
        <v>447</v>
      </c>
      <c r="C65" s="226">
        <v>27.7</v>
      </c>
      <c r="D65" s="227" t="s">
        <v>358</v>
      </c>
      <c r="E65" s="166" t="s">
        <v>20</v>
      </c>
      <c r="F65" s="327">
        <v>1</v>
      </c>
      <c r="G65" s="366" t="s">
        <v>579</v>
      </c>
      <c r="H65" s="327"/>
      <c r="I65" s="345" t="s">
        <v>379</v>
      </c>
    </row>
    <row r="66" spans="1:9" ht="15.75" thickBot="1" x14ac:dyDescent="0.35">
      <c r="A66" s="368">
        <v>64</v>
      </c>
      <c r="B66" s="227" t="s">
        <v>447</v>
      </c>
      <c r="C66" s="226">
        <v>29.6</v>
      </c>
      <c r="D66" s="227" t="s">
        <v>358</v>
      </c>
      <c r="E66" s="166" t="s">
        <v>19</v>
      </c>
      <c r="F66" s="327">
        <v>1</v>
      </c>
      <c r="G66" s="366" t="s">
        <v>579</v>
      </c>
      <c r="H66" s="327"/>
      <c r="I66" s="345" t="s">
        <v>371</v>
      </c>
    </row>
    <row r="67" spans="1:9" ht="15.75" thickBot="1" x14ac:dyDescent="0.35">
      <c r="A67" s="368">
        <v>65</v>
      </c>
      <c r="B67" s="227" t="s">
        <v>447</v>
      </c>
      <c r="C67" s="226">
        <v>29.82</v>
      </c>
      <c r="D67" s="227" t="s">
        <v>358</v>
      </c>
      <c r="E67" s="166" t="s">
        <v>19</v>
      </c>
      <c r="F67" s="327">
        <v>1</v>
      </c>
      <c r="G67" s="366" t="s">
        <v>579</v>
      </c>
      <c r="H67" s="327"/>
      <c r="I67" s="345" t="s">
        <v>379</v>
      </c>
    </row>
    <row r="68" spans="1:9" ht="15.75" thickBot="1" x14ac:dyDescent="0.35">
      <c r="A68" s="368">
        <v>66</v>
      </c>
      <c r="B68" s="227" t="s">
        <v>447</v>
      </c>
      <c r="C68" s="226">
        <v>29.9</v>
      </c>
      <c r="D68" s="227" t="s">
        <v>358</v>
      </c>
      <c r="E68" s="166" t="s">
        <v>19</v>
      </c>
      <c r="F68" s="327">
        <v>1</v>
      </c>
      <c r="G68" s="366" t="s">
        <v>579</v>
      </c>
      <c r="H68" s="327"/>
      <c r="I68" s="345" t="s">
        <v>371</v>
      </c>
    </row>
    <row r="69" spans="1:9" ht="15.75" thickBot="1" x14ac:dyDescent="0.35">
      <c r="A69" s="368">
        <v>67</v>
      </c>
      <c r="B69" s="227" t="s">
        <v>447</v>
      </c>
      <c r="C69" s="226">
        <v>30.2</v>
      </c>
      <c r="D69" s="227" t="s">
        <v>358</v>
      </c>
      <c r="E69" s="166" t="s">
        <v>19</v>
      </c>
      <c r="F69" s="327">
        <v>1</v>
      </c>
      <c r="G69" s="366" t="s">
        <v>579</v>
      </c>
      <c r="H69" s="327"/>
      <c r="I69" s="345" t="s">
        <v>379</v>
      </c>
    </row>
    <row r="70" spans="1:9" ht="15.75" thickBot="1" x14ac:dyDescent="0.35">
      <c r="A70" s="368">
        <v>68</v>
      </c>
      <c r="B70" s="227" t="s">
        <v>447</v>
      </c>
      <c r="C70" s="226">
        <v>30.3</v>
      </c>
      <c r="D70" s="227" t="s">
        <v>358</v>
      </c>
      <c r="E70" s="166" t="s">
        <v>19</v>
      </c>
      <c r="F70" s="327">
        <v>1</v>
      </c>
      <c r="G70" s="366" t="s">
        <v>579</v>
      </c>
      <c r="H70" s="329"/>
      <c r="I70" s="345" t="s">
        <v>379</v>
      </c>
    </row>
    <row r="71" spans="1:9" ht="15.75" thickBot="1" x14ac:dyDescent="0.35">
      <c r="A71" s="368">
        <v>69</v>
      </c>
      <c r="B71" s="227" t="s">
        <v>447</v>
      </c>
      <c r="C71" s="226">
        <v>30.55</v>
      </c>
      <c r="D71" s="227" t="s">
        <v>358</v>
      </c>
      <c r="E71" s="166" t="s">
        <v>19</v>
      </c>
      <c r="F71" s="327">
        <v>1</v>
      </c>
      <c r="G71" s="366" t="s">
        <v>579</v>
      </c>
      <c r="H71" s="327"/>
      <c r="I71" s="345" t="s">
        <v>379</v>
      </c>
    </row>
    <row r="72" spans="1:9" ht="15.75" thickBot="1" x14ac:dyDescent="0.35">
      <c r="A72" s="368">
        <v>70</v>
      </c>
      <c r="B72" s="227" t="s">
        <v>447</v>
      </c>
      <c r="C72" s="226">
        <v>30.62</v>
      </c>
      <c r="D72" s="227" t="s">
        <v>358</v>
      </c>
      <c r="E72" s="166" t="s">
        <v>19</v>
      </c>
      <c r="F72" s="327">
        <v>1</v>
      </c>
      <c r="G72" s="366" t="s">
        <v>579</v>
      </c>
      <c r="H72" s="327"/>
      <c r="I72" s="345" t="s">
        <v>379</v>
      </c>
    </row>
    <row r="73" spans="1:9" ht="15.75" thickBot="1" x14ac:dyDescent="0.35">
      <c r="A73" s="368">
        <v>71</v>
      </c>
      <c r="B73" s="227" t="s">
        <v>447</v>
      </c>
      <c r="C73" s="226">
        <v>30.7</v>
      </c>
      <c r="D73" s="227" t="s">
        <v>358</v>
      </c>
      <c r="E73" s="166" t="s">
        <v>19</v>
      </c>
      <c r="F73" s="327">
        <v>1</v>
      </c>
      <c r="G73" s="366" t="s">
        <v>579</v>
      </c>
      <c r="H73" s="327"/>
      <c r="I73" s="345" t="s">
        <v>379</v>
      </c>
    </row>
    <row r="74" spans="1:9" ht="15.75" thickBot="1" x14ac:dyDescent="0.35">
      <c r="A74" s="368">
        <v>72</v>
      </c>
      <c r="B74" s="227" t="s">
        <v>447</v>
      </c>
      <c r="C74" s="226">
        <v>30.8</v>
      </c>
      <c r="D74" s="227" t="s">
        <v>358</v>
      </c>
      <c r="E74" s="166" t="s">
        <v>19</v>
      </c>
      <c r="F74" s="327">
        <v>1</v>
      </c>
      <c r="G74" s="366" t="s">
        <v>579</v>
      </c>
      <c r="H74" s="327"/>
      <c r="I74" s="345" t="s">
        <v>379</v>
      </c>
    </row>
    <row r="75" spans="1:9" ht="15.75" thickBot="1" x14ac:dyDescent="0.35">
      <c r="A75" s="368">
        <v>73</v>
      </c>
      <c r="B75" s="227" t="s">
        <v>447</v>
      </c>
      <c r="C75" s="226">
        <v>33.78</v>
      </c>
      <c r="D75" s="227" t="s">
        <v>359</v>
      </c>
      <c r="E75" s="166" t="s">
        <v>19</v>
      </c>
      <c r="F75" s="327">
        <v>1</v>
      </c>
      <c r="G75" s="366" t="s">
        <v>579</v>
      </c>
      <c r="H75" s="327"/>
      <c r="I75" s="345" t="s">
        <v>371</v>
      </c>
    </row>
    <row r="76" spans="1:9" ht="15.75" thickBot="1" x14ac:dyDescent="0.35">
      <c r="A76" s="368">
        <v>74</v>
      </c>
      <c r="B76" s="227" t="s">
        <v>447</v>
      </c>
      <c r="C76" s="226">
        <v>33.950000000000003</v>
      </c>
      <c r="D76" s="227" t="s">
        <v>358</v>
      </c>
      <c r="E76" s="166" t="s">
        <v>20</v>
      </c>
      <c r="F76" s="327">
        <v>1</v>
      </c>
      <c r="G76" s="366" t="s">
        <v>579</v>
      </c>
      <c r="H76" s="329"/>
      <c r="I76" s="345" t="s">
        <v>379</v>
      </c>
    </row>
    <row r="77" spans="1:9" ht="15.75" thickBot="1" x14ac:dyDescent="0.35">
      <c r="A77" s="368">
        <v>75</v>
      </c>
      <c r="B77" s="227" t="s">
        <v>447</v>
      </c>
      <c r="C77" s="226">
        <v>34.4</v>
      </c>
      <c r="D77" s="227" t="s">
        <v>358</v>
      </c>
      <c r="E77" s="166" t="s">
        <v>20</v>
      </c>
      <c r="F77" s="327">
        <v>1</v>
      </c>
      <c r="G77" s="366" t="s">
        <v>579</v>
      </c>
      <c r="H77" s="329"/>
      <c r="I77" s="345" t="s">
        <v>371</v>
      </c>
    </row>
    <row r="78" spans="1:9" ht="15.75" thickBot="1" x14ac:dyDescent="0.35">
      <c r="A78" s="368">
        <v>76</v>
      </c>
      <c r="B78" s="227" t="s">
        <v>447</v>
      </c>
      <c r="C78" s="226">
        <v>35.07</v>
      </c>
      <c r="D78" s="227" t="s">
        <v>358</v>
      </c>
      <c r="E78" s="166" t="s">
        <v>19</v>
      </c>
      <c r="F78" s="327">
        <v>1</v>
      </c>
      <c r="G78" s="366" t="s">
        <v>579</v>
      </c>
      <c r="H78" s="329"/>
      <c r="I78" s="345" t="s">
        <v>379</v>
      </c>
    </row>
    <row r="79" spans="1:9" ht="15.75" thickBot="1" x14ac:dyDescent="0.35">
      <c r="A79" s="368">
        <v>77</v>
      </c>
      <c r="B79" s="227" t="s">
        <v>447</v>
      </c>
      <c r="C79" s="226">
        <v>36.32</v>
      </c>
      <c r="D79" s="227" t="s">
        <v>359</v>
      </c>
      <c r="E79" s="166" t="s">
        <v>19</v>
      </c>
      <c r="F79" s="327">
        <v>1</v>
      </c>
      <c r="G79" s="366" t="s">
        <v>579</v>
      </c>
      <c r="H79" s="327"/>
      <c r="I79" s="345" t="s">
        <v>371</v>
      </c>
    </row>
    <row r="80" spans="1:9" ht="15.75" thickBot="1" x14ac:dyDescent="0.35">
      <c r="A80" s="368">
        <v>78</v>
      </c>
      <c r="B80" s="227" t="s">
        <v>447</v>
      </c>
      <c r="C80" s="226">
        <v>44.35</v>
      </c>
      <c r="D80" s="227" t="s">
        <v>359</v>
      </c>
      <c r="E80" s="166" t="s">
        <v>20</v>
      </c>
      <c r="F80" s="327">
        <v>1</v>
      </c>
      <c r="G80" s="366" t="s">
        <v>579</v>
      </c>
      <c r="H80" s="329"/>
      <c r="I80" s="345" t="s">
        <v>371</v>
      </c>
    </row>
    <row r="81" spans="1:9" ht="15.75" thickBot="1" x14ac:dyDescent="0.35">
      <c r="A81" s="368">
        <v>79</v>
      </c>
      <c r="B81" s="227" t="s">
        <v>447</v>
      </c>
      <c r="C81" s="226">
        <v>48</v>
      </c>
      <c r="D81" s="227" t="s">
        <v>359</v>
      </c>
      <c r="E81" s="166" t="s">
        <v>20</v>
      </c>
      <c r="F81" s="327">
        <v>1</v>
      </c>
      <c r="G81" s="366" t="s">
        <v>579</v>
      </c>
      <c r="H81" s="327"/>
      <c r="I81" s="345" t="s">
        <v>379</v>
      </c>
    </row>
    <row r="82" spans="1:9" ht="15.75" thickBot="1" x14ac:dyDescent="0.35">
      <c r="A82" s="368">
        <v>80</v>
      </c>
      <c r="B82" s="227" t="s">
        <v>447</v>
      </c>
      <c r="C82" s="226">
        <v>48.1</v>
      </c>
      <c r="D82" s="227" t="s">
        <v>359</v>
      </c>
      <c r="E82" s="166" t="s">
        <v>20</v>
      </c>
      <c r="F82" s="327">
        <v>1</v>
      </c>
      <c r="G82" s="366" t="s">
        <v>579</v>
      </c>
      <c r="H82" s="329"/>
      <c r="I82" s="345" t="s">
        <v>379</v>
      </c>
    </row>
    <row r="83" spans="1:9" ht="15.75" thickBot="1" x14ac:dyDescent="0.35">
      <c r="A83" s="368">
        <v>81</v>
      </c>
      <c r="B83" s="227" t="s">
        <v>447</v>
      </c>
      <c r="C83" s="226">
        <v>48.2</v>
      </c>
      <c r="D83" s="227" t="s">
        <v>359</v>
      </c>
      <c r="E83" s="166" t="s">
        <v>20</v>
      </c>
      <c r="F83" s="327">
        <v>1</v>
      </c>
      <c r="G83" s="366" t="s">
        <v>579</v>
      </c>
      <c r="H83" s="329"/>
      <c r="I83" s="345" t="s">
        <v>379</v>
      </c>
    </row>
    <row r="84" spans="1:9" ht="15.75" thickBot="1" x14ac:dyDescent="0.35">
      <c r="A84" s="369">
        <v>82</v>
      </c>
      <c r="B84" s="305" t="s">
        <v>447</v>
      </c>
      <c r="C84" s="304">
        <v>48.25</v>
      </c>
      <c r="D84" s="305" t="s">
        <v>359</v>
      </c>
      <c r="E84" s="228" t="s">
        <v>20</v>
      </c>
      <c r="F84" s="370">
        <v>1</v>
      </c>
      <c r="G84" s="366" t="s">
        <v>579</v>
      </c>
      <c r="H84" s="371"/>
      <c r="I84" s="346" t="s">
        <v>379</v>
      </c>
    </row>
    <row r="85" spans="1:9" x14ac:dyDescent="0.3">
      <c r="A85" s="361"/>
      <c r="B85" s="362"/>
      <c r="C85" s="363"/>
      <c r="D85" s="362"/>
      <c r="E85" s="220"/>
      <c r="F85" s="374">
        <f>SUM(F3:F84)</f>
        <v>82</v>
      </c>
      <c r="G85" s="375" t="s">
        <v>446</v>
      </c>
      <c r="I85" s="220"/>
    </row>
    <row r="86" spans="1:9" x14ac:dyDescent="0.3">
      <c r="A86" s="361"/>
      <c r="B86" s="362"/>
      <c r="C86" s="363"/>
      <c r="D86" s="362"/>
      <c r="E86" s="220"/>
      <c r="F86" s="331"/>
      <c r="G86" s="331"/>
      <c r="H86" s="364"/>
      <c r="I86" s="220"/>
    </row>
    <row r="87" spans="1:9" ht="15.75" thickBot="1" x14ac:dyDescent="0.35">
      <c r="B87" s="330"/>
      <c r="C87" s="331"/>
      <c r="D87" s="331"/>
      <c r="E87" s="331"/>
      <c r="F87" s="331"/>
      <c r="G87" s="331"/>
      <c r="H87" s="331"/>
      <c r="I87" s="332"/>
    </row>
    <row r="88" spans="1:9" ht="15.75" thickBot="1" x14ac:dyDescent="0.35">
      <c r="A88" s="615" t="s">
        <v>493</v>
      </c>
      <c r="B88" s="616"/>
      <c r="C88" s="616"/>
      <c r="D88" s="616"/>
      <c r="E88" s="616"/>
      <c r="F88" s="616"/>
      <c r="G88" s="616"/>
      <c r="H88" s="616"/>
      <c r="I88" s="617"/>
    </row>
    <row r="89" spans="1:9" ht="29.45" thickBot="1" x14ac:dyDescent="0.35">
      <c r="A89" s="358" t="s">
        <v>491</v>
      </c>
      <c r="B89" s="359" t="s">
        <v>386</v>
      </c>
      <c r="C89" s="359" t="s">
        <v>363</v>
      </c>
      <c r="D89" s="359" t="s">
        <v>338</v>
      </c>
      <c r="E89" s="359" t="s">
        <v>18</v>
      </c>
      <c r="F89" s="359" t="s">
        <v>446</v>
      </c>
      <c r="G89" s="359" t="s">
        <v>538</v>
      </c>
      <c r="H89" s="359" t="s">
        <v>492</v>
      </c>
      <c r="I89" s="360" t="s">
        <v>387</v>
      </c>
    </row>
    <row r="90" spans="1:9" x14ac:dyDescent="0.3">
      <c r="A90" s="347">
        <v>1</v>
      </c>
      <c r="B90" s="376" t="s">
        <v>494</v>
      </c>
      <c r="C90" s="377">
        <v>35.1</v>
      </c>
      <c r="D90" s="376" t="s">
        <v>358</v>
      </c>
      <c r="E90" s="378" t="s">
        <v>20</v>
      </c>
      <c r="F90" s="376">
        <v>1</v>
      </c>
      <c r="G90" s="376">
        <v>900</v>
      </c>
      <c r="H90" s="378"/>
      <c r="I90" s="379" t="s">
        <v>370</v>
      </c>
    </row>
    <row r="91" spans="1:9" x14ac:dyDescent="0.3">
      <c r="A91" s="348">
        <f>A90+1</f>
        <v>2</v>
      </c>
      <c r="B91" s="328" t="s">
        <v>494</v>
      </c>
      <c r="C91" s="353">
        <v>34.35</v>
      </c>
      <c r="D91" s="328" t="s">
        <v>358</v>
      </c>
      <c r="E91" s="354" t="s">
        <v>20</v>
      </c>
      <c r="F91" s="328">
        <v>1</v>
      </c>
      <c r="G91" s="357">
        <v>900</v>
      </c>
      <c r="H91" s="354"/>
      <c r="I91" s="349" t="s">
        <v>370</v>
      </c>
    </row>
    <row r="92" spans="1:9" x14ac:dyDescent="0.3">
      <c r="A92" s="348">
        <f t="shared" ref="A92:A104" si="0">A91+1</f>
        <v>3</v>
      </c>
      <c r="B92" s="328" t="s">
        <v>494</v>
      </c>
      <c r="C92" s="353">
        <v>32.9</v>
      </c>
      <c r="D92" s="328" t="s">
        <v>358</v>
      </c>
      <c r="E92" s="354" t="s">
        <v>20</v>
      </c>
      <c r="F92" s="328">
        <v>1</v>
      </c>
      <c r="G92" s="357">
        <v>900</v>
      </c>
      <c r="H92" s="354"/>
      <c r="I92" s="349" t="s">
        <v>370</v>
      </c>
    </row>
    <row r="93" spans="1:9" x14ac:dyDescent="0.3">
      <c r="A93" s="348">
        <f t="shared" si="0"/>
        <v>4</v>
      </c>
      <c r="B93" s="328" t="s">
        <v>494</v>
      </c>
      <c r="C93" s="353">
        <v>31.52</v>
      </c>
      <c r="D93" s="328" t="s">
        <v>358</v>
      </c>
      <c r="E93" s="354" t="s">
        <v>20</v>
      </c>
      <c r="F93" s="328">
        <v>1</v>
      </c>
      <c r="G93" s="357">
        <v>900</v>
      </c>
      <c r="H93" s="354"/>
      <c r="I93" s="349" t="s">
        <v>370</v>
      </c>
    </row>
    <row r="94" spans="1:9" x14ac:dyDescent="0.3">
      <c r="A94" s="348">
        <f t="shared" si="0"/>
        <v>5</v>
      </c>
      <c r="B94" s="328" t="s">
        <v>494</v>
      </c>
      <c r="C94" s="353">
        <v>31.15</v>
      </c>
      <c r="D94" s="328" t="s">
        <v>358</v>
      </c>
      <c r="E94" s="354" t="s">
        <v>19</v>
      </c>
      <c r="F94" s="328">
        <v>1</v>
      </c>
      <c r="G94" s="357">
        <v>900</v>
      </c>
      <c r="H94" s="354"/>
      <c r="I94" s="349" t="s">
        <v>370</v>
      </c>
    </row>
    <row r="95" spans="1:9" x14ac:dyDescent="0.3">
      <c r="A95" s="348">
        <f t="shared" si="0"/>
        <v>6</v>
      </c>
      <c r="B95" s="328" t="s">
        <v>494</v>
      </c>
      <c r="C95" s="353">
        <v>15.75</v>
      </c>
      <c r="D95" s="328" t="s">
        <v>358</v>
      </c>
      <c r="E95" s="354" t="s">
        <v>20</v>
      </c>
      <c r="F95" s="328">
        <v>1</v>
      </c>
      <c r="G95" s="357">
        <v>900</v>
      </c>
      <c r="H95" s="354"/>
      <c r="I95" s="349" t="s">
        <v>370</v>
      </c>
    </row>
    <row r="96" spans="1:9" x14ac:dyDescent="0.3">
      <c r="A96" s="348">
        <f t="shared" si="0"/>
        <v>7</v>
      </c>
      <c r="B96" s="328" t="s">
        <v>494</v>
      </c>
      <c r="C96" s="353">
        <v>10.7</v>
      </c>
      <c r="D96" s="328" t="s">
        <v>358</v>
      </c>
      <c r="E96" s="354" t="s">
        <v>20</v>
      </c>
      <c r="F96" s="328">
        <v>1</v>
      </c>
      <c r="G96" s="357">
        <v>900</v>
      </c>
      <c r="H96" s="354"/>
      <c r="I96" s="349" t="s">
        <v>370</v>
      </c>
    </row>
    <row r="97" spans="1:9" x14ac:dyDescent="0.3">
      <c r="A97" s="348">
        <f t="shared" si="0"/>
        <v>8</v>
      </c>
      <c r="B97" s="328" t="s">
        <v>494</v>
      </c>
      <c r="C97" s="353">
        <v>9.6999999999999993</v>
      </c>
      <c r="D97" s="328" t="s">
        <v>358</v>
      </c>
      <c r="E97" s="354" t="s">
        <v>19</v>
      </c>
      <c r="F97" s="328">
        <v>1</v>
      </c>
      <c r="G97" s="357">
        <v>900</v>
      </c>
      <c r="H97" s="354"/>
      <c r="I97" s="349" t="s">
        <v>370</v>
      </c>
    </row>
    <row r="98" spans="1:9" x14ac:dyDescent="0.3">
      <c r="A98" s="348">
        <f t="shared" si="0"/>
        <v>9</v>
      </c>
      <c r="B98" s="328" t="s">
        <v>494</v>
      </c>
      <c r="C98" s="353">
        <v>8.3000000000000007</v>
      </c>
      <c r="D98" s="328" t="s">
        <v>358</v>
      </c>
      <c r="E98" s="354" t="s">
        <v>20</v>
      </c>
      <c r="F98" s="328">
        <v>1</v>
      </c>
      <c r="G98" s="357">
        <v>900</v>
      </c>
      <c r="H98" s="354"/>
      <c r="I98" s="349" t="s">
        <v>370</v>
      </c>
    </row>
    <row r="99" spans="1:9" x14ac:dyDescent="0.3">
      <c r="A99" s="348">
        <f t="shared" si="0"/>
        <v>10</v>
      </c>
      <c r="B99" s="328" t="s">
        <v>494</v>
      </c>
      <c r="C99" s="353">
        <v>6.85</v>
      </c>
      <c r="D99" s="328" t="s">
        <v>358</v>
      </c>
      <c r="E99" s="354" t="s">
        <v>20</v>
      </c>
      <c r="F99" s="328">
        <v>1</v>
      </c>
      <c r="G99" s="357">
        <v>900</v>
      </c>
      <c r="H99" s="354"/>
      <c r="I99" s="349" t="s">
        <v>370</v>
      </c>
    </row>
    <row r="100" spans="1:9" x14ac:dyDescent="0.3">
      <c r="A100" s="348">
        <f t="shared" si="0"/>
        <v>11</v>
      </c>
      <c r="B100" s="328" t="s">
        <v>494</v>
      </c>
      <c r="C100" s="353">
        <v>4</v>
      </c>
      <c r="D100" s="328" t="s">
        <v>358</v>
      </c>
      <c r="E100" s="354" t="s">
        <v>20</v>
      </c>
      <c r="F100" s="328">
        <v>1</v>
      </c>
      <c r="G100" s="357">
        <v>900</v>
      </c>
      <c r="H100" s="354"/>
      <c r="I100" s="349" t="s">
        <v>370</v>
      </c>
    </row>
    <row r="101" spans="1:9" x14ac:dyDescent="0.3">
      <c r="A101" s="348">
        <f t="shared" si="0"/>
        <v>12</v>
      </c>
      <c r="B101" s="328" t="s">
        <v>494</v>
      </c>
      <c r="C101" s="353">
        <v>2.8</v>
      </c>
      <c r="D101" s="328" t="s">
        <v>358</v>
      </c>
      <c r="E101" s="354" t="s">
        <v>19</v>
      </c>
      <c r="F101" s="328">
        <v>1</v>
      </c>
      <c r="G101" s="357">
        <v>900</v>
      </c>
      <c r="H101" s="354"/>
      <c r="I101" s="349" t="s">
        <v>370</v>
      </c>
    </row>
    <row r="102" spans="1:9" x14ac:dyDescent="0.3">
      <c r="A102" s="348">
        <f t="shared" si="0"/>
        <v>13</v>
      </c>
      <c r="B102" s="328" t="s">
        <v>494</v>
      </c>
      <c r="C102" s="353">
        <v>2.6</v>
      </c>
      <c r="D102" s="328" t="s">
        <v>358</v>
      </c>
      <c r="E102" s="354" t="s">
        <v>20</v>
      </c>
      <c r="F102" s="328">
        <v>1</v>
      </c>
      <c r="G102" s="357">
        <v>900</v>
      </c>
      <c r="H102" s="354"/>
      <c r="I102" s="349" t="s">
        <v>370</v>
      </c>
    </row>
    <row r="103" spans="1:9" x14ac:dyDescent="0.3">
      <c r="A103" s="348">
        <f t="shared" si="0"/>
        <v>14</v>
      </c>
      <c r="B103" s="328" t="s">
        <v>495</v>
      </c>
      <c r="C103" s="353">
        <v>20.6</v>
      </c>
      <c r="D103" s="328" t="s">
        <v>358</v>
      </c>
      <c r="E103" s="354" t="s">
        <v>20</v>
      </c>
      <c r="F103" s="328">
        <v>1</v>
      </c>
      <c r="G103" s="357">
        <v>900</v>
      </c>
      <c r="H103" s="354"/>
      <c r="I103" s="349" t="s">
        <v>371</v>
      </c>
    </row>
    <row r="104" spans="1:9" ht="15.75" thickBot="1" x14ac:dyDescent="0.35">
      <c r="A104" s="350">
        <f t="shared" si="0"/>
        <v>15</v>
      </c>
      <c r="B104" s="351" t="s">
        <v>494</v>
      </c>
      <c r="C104" s="355">
        <v>1.2</v>
      </c>
      <c r="D104" s="351" t="s">
        <v>358</v>
      </c>
      <c r="E104" s="356" t="s">
        <v>19</v>
      </c>
      <c r="F104" s="351">
        <v>1</v>
      </c>
      <c r="G104" s="380">
        <v>900</v>
      </c>
      <c r="H104" s="356"/>
      <c r="I104" s="352" t="s">
        <v>370</v>
      </c>
    </row>
    <row r="105" spans="1:9" x14ac:dyDescent="0.3">
      <c r="F105" s="373">
        <f>SUM(F90:F104)</f>
        <v>15</v>
      </c>
      <c r="G105" s="372" t="s">
        <v>446</v>
      </c>
    </row>
    <row r="107" spans="1:9" ht="15.75" thickBot="1" x14ac:dyDescent="0.35"/>
    <row r="108" spans="1:9" ht="15.75" thickBot="1" x14ac:dyDescent="0.35">
      <c r="A108" s="615" t="s">
        <v>580</v>
      </c>
      <c r="B108" s="616"/>
      <c r="C108" s="616"/>
      <c r="D108" s="616"/>
      <c r="E108" s="616"/>
      <c r="F108" s="616"/>
      <c r="G108" s="616"/>
      <c r="H108" s="616"/>
      <c r="I108" s="617"/>
    </row>
    <row r="109" spans="1:9" ht="29.45" thickBot="1" x14ac:dyDescent="0.35">
      <c r="A109" s="358" t="s">
        <v>491</v>
      </c>
      <c r="B109" s="359" t="s">
        <v>386</v>
      </c>
      <c r="C109" s="359" t="s">
        <v>363</v>
      </c>
      <c r="D109" s="359" t="s">
        <v>338</v>
      </c>
      <c r="E109" s="359" t="s">
        <v>18</v>
      </c>
      <c r="F109" s="359" t="s">
        <v>446</v>
      </c>
      <c r="G109" s="359" t="s">
        <v>538</v>
      </c>
      <c r="H109" s="359" t="s">
        <v>492</v>
      </c>
      <c r="I109" s="360" t="s">
        <v>387</v>
      </c>
    </row>
    <row r="110" spans="1:9" x14ac:dyDescent="0.3">
      <c r="A110" s="348">
        <v>1</v>
      </c>
      <c r="B110" s="328" t="s">
        <v>728</v>
      </c>
      <c r="C110" s="353">
        <v>34.35</v>
      </c>
      <c r="D110" s="328" t="s">
        <v>358</v>
      </c>
      <c r="E110" s="354" t="s">
        <v>20</v>
      </c>
      <c r="F110" s="328">
        <v>1</v>
      </c>
      <c r="G110" s="357">
        <v>900</v>
      </c>
      <c r="H110" s="354"/>
      <c r="I110" s="349" t="s">
        <v>370</v>
      </c>
    </row>
    <row r="111" spans="1:9" x14ac:dyDescent="0.3">
      <c r="A111" s="348">
        <f t="shared" ref="A111:A119" si="1">A110+1</f>
        <v>2</v>
      </c>
      <c r="B111" s="328" t="s">
        <v>728</v>
      </c>
      <c r="C111" s="353">
        <v>32.9</v>
      </c>
      <c r="D111" s="328" t="s">
        <v>358</v>
      </c>
      <c r="E111" s="354" t="s">
        <v>20</v>
      </c>
      <c r="F111" s="328">
        <v>1</v>
      </c>
      <c r="G111" s="357">
        <v>900</v>
      </c>
      <c r="H111" s="354"/>
      <c r="I111" s="349" t="s">
        <v>370</v>
      </c>
    </row>
    <row r="112" spans="1:9" x14ac:dyDescent="0.3">
      <c r="A112" s="348">
        <f t="shared" si="1"/>
        <v>3</v>
      </c>
      <c r="B112" s="328" t="s">
        <v>728</v>
      </c>
      <c r="C112" s="353">
        <v>31.15</v>
      </c>
      <c r="D112" s="328" t="s">
        <v>358</v>
      </c>
      <c r="E112" s="354" t="s">
        <v>19</v>
      </c>
      <c r="F112" s="328">
        <v>1</v>
      </c>
      <c r="G112" s="357">
        <v>900</v>
      </c>
      <c r="H112" s="354"/>
      <c r="I112" s="349" t="s">
        <v>370</v>
      </c>
    </row>
    <row r="113" spans="1:9" x14ac:dyDescent="0.3">
      <c r="A113" s="348">
        <f t="shared" si="1"/>
        <v>4</v>
      </c>
      <c r="B113" s="328" t="s">
        <v>728</v>
      </c>
      <c r="C113" s="353">
        <v>15.75</v>
      </c>
      <c r="D113" s="328" t="s">
        <v>358</v>
      </c>
      <c r="E113" s="354" t="s">
        <v>20</v>
      </c>
      <c r="F113" s="328">
        <v>1</v>
      </c>
      <c r="G113" s="357">
        <v>900</v>
      </c>
      <c r="H113" s="354"/>
      <c r="I113" s="349" t="s">
        <v>370</v>
      </c>
    </row>
    <row r="114" spans="1:9" x14ac:dyDescent="0.3">
      <c r="A114" s="348">
        <f t="shared" si="1"/>
        <v>5</v>
      </c>
      <c r="B114" s="328" t="s">
        <v>728</v>
      </c>
      <c r="C114" s="353">
        <v>9.6999999999999993</v>
      </c>
      <c r="D114" s="328" t="s">
        <v>358</v>
      </c>
      <c r="E114" s="354" t="s">
        <v>19</v>
      </c>
      <c r="F114" s="328">
        <v>1</v>
      </c>
      <c r="G114" s="357">
        <v>900</v>
      </c>
      <c r="H114" s="354"/>
      <c r="I114" s="349" t="s">
        <v>370</v>
      </c>
    </row>
    <row r="115" spans="1:9" x14ac:dyDescent="0.3">
      <c r="A115" s="348">
        <f t="shared" si="1"/>
        <v>6</v>
      </c>
      <c r="B115" s="328" t="s">
        <v>728</v>
      </c>
      <c r="C115" s="353">
        <v>8.3000000000000007</v>
      </c>
      <c r="D115" s="328" t="s">
        <v>358</v>
      </c>
      <c r="E115" s="354" t="s">
        <v>20</v>
      </c>
      <c r="F115" s="328">
        <v>1</v>
      </c>
      <c r="G115" s="357">
        <v>900</v>
      </c>
      <c r="H115" s="354"/>
      <c r="I115" s="349" t="s">
        <v>370</v>
      </c>
    </row>
    <row r="116" spans="1:9" x14ac:dyDescent="0.3">
      <c r="A116" s="348">
        <f t="shared" si="1"/>
        <v>7</v>
      </c>
      <c r="B116" s="328" t="s">
        <v>728</v>
      </c>
      <c r="C116" s="353">
        <v>6.85</v>
      </c>
      <c r="D116" s="328" t="s">
        <v>358</v>
      </c>
      <c r="E116" s="354" t="s">
        <v>20</v>
      </c>
      <c r="F116" s="328">
        <v>1</v>
      </c>
      <c r="G116" s="357">
        <v>900</v>
      </c>
      <c r="H116" s="354"/>
      <c r="I116" s="349" t="s">
        <v>370</v>
      </c>
    </row>
    <row r="117" spans="1:9" x14ac:dyDescent="0.3">
      <c r="A117" s="348">
        <f t="shared" si="1"/>
        <v>8</v>
      </c>
      <c r="B117" s="328" t="s">
        <v>728</v>
      </c>
      <c r="C117" s="353">
        <v>2.6</v>
      </c>
      <c r="D117" s="328" t="s">
        <v>358</v>
      </c>
      <c r="E117" s="354" t="s">
        <v>20</v>
      </c>
      <c r="F117" s="328">
        <v>1</v>
      </c>
      <c r="G117" s="357">
        <v>900</v>
      </c>
      <c r="H117" s="354"/>
      <c r="I117" s="349" t="s">
        <v>370</v>
      </c>
    </row>
    <row r="118" spans="1:9" x14ac:dyDescent="0.3">
      <c r="A118" s="348">
        <f t="shared" si="1"/>
        <v>9</v>
      </c>
      <c r="B118" s="328" t="s">
        <v>728</v>
      </c>
      <c r="C118" s="353">
        <v>20.6</v>
      </c>
      <c r="D118" s="328" t="s">
        <v>358</v>
      </c>
      <c r="E118" s="354" t="s">
        <v>20</v>
      </c>
      <c r="F118" s="328">
        <v>1</v>
      </c>
      <c r="G118" s="357">
        <v>900</v>
      </c>
      <c r="H118" s="354"/>
      <c r="I118" s="349" t="s">
        <v>371</v>
      </c>
    </row>
    <row r="119" spans="1:9" ht="15.75" thickBot="1" x14ac:dyDescent="0.35">
      <c r="A119" s="348">
        <f t="shared" si="1"/>
        <v>10</v>
      </c>
      <c r="B119" s="328" t="s">
        <v>728</v>
      </c>
      <c r="C119" s="355">
        <v>1.2</v>
      </c>
      <c r="D119" s="351" t="s">
        <v>358</v>
      </c>
      <c r="E119" s="356" t="s">
        <v>19</v>
      </c>
      <c r="F119" s="351">
        <v>1</v>
      </c>
      <c r="G119" s="380">
        <v>900</v>
      </c>
      <c r="H119" s="356"/>
      <c r="I119" s="352" t="s">
        <v>370</v>
      </c>
    </row>
    <row r="120" spans="1:9" x14ac:dyDescent="0.3">
      <c r="F120" s="373">
        <f>SUM(F110:F119)</f>
        <v>10</v>
      </c>
      <c r="G120" s="372" t="s">
        <v>446</v>
      </c>
    </row>
  </sheetData>
  <mergeCells count="3">
    <mergeCell ref="A88:I88"/>
    <mergeCell ref="A1:I1"/>
    <mergeCell ref="A108:I108"/>
  </mergeCells>
  <phoneticPr fontId="42" type="noConversion"/>
  <pageMargins left="0.70866141732283472" right="0.70866141732283472" top="0.74803149606299213" bottom="0.74803149606299213" header="0.31496062992125984" footer="0.31496062992125984"/>
  <pageSetup paperSize="9" scale="67" fitToHeight="12" orientation="landscape" r:id="rId1"/>
  <headerFooter>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F717B-E5BD-4984-AC9F-01795695A499}">
  <sheetPr>
    <tabColor rgb="FF7030A0"/>
  </sheetPr>
  <dimension ref="A1:T130"/>
  <sheetViews>
    <sheetView topLeftCell="A111" workbookViewId="0">
      <selection activeCell="J210" sqref="J210"/>
    </sheetView>
  </sheetViews>
  <sheetFormatPr defaultRowHeight="15.05" x14ac:dyDescent="0.3"/>
  <cols>
    <col min="3" max="3" width="8.77734375" style="452"/>
    <col min="5" max="5" width="19.6640625" bestFit="1" customWidth="1"/>
    <col min="6" max="6" width="7.33203125" bestFit="1" customWidth="1"/>
    <col min="7" max="7" width="9.5546875" bestFit="1" customWidth="1"/>
    <col min="10" max="10" width="11.5546875" bestFit="1" customWidth="1"/>
    <col min="12" max="12" width="14.33203125" hidden="1" customWidth="1"/>
    <col min="13" max="17" width="0" hidden="1" customWidth="1"/>
  </cols>
  <sheetData>
    <row r="1" spans="1:20" x14ac:dyDescent="0.3">
      <c r="A1" s="620" t="s">
        <v>588</v>
      </c>
      <c r="B1" s="620"/>
      <c r="C1" s="620"/>
      <c r="D1" s="620"/>
      <c r="E1" s="620"/>
      <c r="F1" s="620"/>
      <c r="G1" s="620"/>
      <c r="H1" s="620"/>
      <c r="I1" s="620"/>
      <c r="J1" s="620"/>
      <c r="K1" s="620"/>
    </row>
    <row r="2" spans="1:20" ht="43.2" x14ac:dyDescent="0.3">
      <c r="A2" s="424" t="s">
        <v>390</v>
      </c>
      <c r="B2" s="447" t="s">
        <v>363</v>
      </c>
      <c r="C2" s="448"/>
      <c r="D2" s="424" t="s">
        <v>18</v>
      </c>
      <c r="E2" s="424" t="s">
        <v>589</v>
      </c>
      <c r="F2" s="424" t="s">
        <v>104</v>
      </c>
      <c r="G2" s="424" t="s">
        <v>78</v>
      </c>
      <c r="H2" s="424" t="s">
        <v>79</v>
      </c>
      <c r="I2" s="424" t="s">
        <v>590</v>
      </c>
      <c r="J2" s="424" t="s">
        <v>387</v>
      </c>
      <c r="K2" s="424" t="s">
        <v>24</v>
      </c>
    </row>
    <row r="3" spans="1:20" x14ac:dyDescent="0.3">
      <c r="A3" s="449">
        <v>1</v>
      </c>
      <c r="B3" s="285">
        <v>2.6</v>
      </c>
      <c r="C3" s="285">
        <v>5.5</v>
      </c>
      <c r="D3" s="450" t="s">
        <v>19</v>
      </c>
      <c r="E3" s="229" t="s">
        <v>591</v>
      </c>
      <c r="F3" s="229">
        <v>322</v>
      </c>
      <c r="G3" s="450">
        <v>3</v>
      </c>
      <c r="H3" s="285">
        <v>0.1</v>
      </c>
      <c r="I3" s="451">
        <f t="shared" ref="I3:I15" si="0">F3*G3*H3</f>
        <v>96.600000000000009</v>
      </c>
      <c r="J3" s="229" t="s">
        <v>379</v>
      </c>
      <c r="K3" s="229"/>
      <c r="L3" s="452">
        <f t="shared" ref="L3:L37" si="1">(C3-B3)*1000</f>
        <v>2900</v>
      </c>
      <c r="M3">
        <f t="shared" ref="M3:M31" si="2">L3*H3</f>
        <v>290</v>
      </c>
      <c r="N3" t="b">
        <f t="shared" ref="N3:N31" si="3">I3=M3</f>
        <v>0</v>
      </c>
      <c r="S3" s="453"/>
      <c r="T3" s="453"/>
    </row>
    <row r="4" spans="1:20" x14ac:dyDescent="0.3">
      <c r="A4" s="449">
        <f>A3+1</f>
        <v>2</v>
      </c>
      <c r="B4" s="285">
        <v>2.8</v>
      </c>
      <c r="C4" s="285">
        <v>2.9</v>
      </c>
      <c r="D4" s="450" t="s">
        <v>592</v>
      </c>
      <c r="E4" s="229" t="s">
        <v>593</v>
      </c>
      <c r="F4" s="229">
        <v>14</v>
      </c>
      <c r="G4" s="450">
        <v>2</v>
      </c>
      <c r="H4" s="285">
        <v>0.5</v>
      </c>
      <c r="I4" s="451">
        <f t="shared" si="0"/>
        <v>14</v>
      </c>
      <c r="J4" s="229" t="s">
        <v>379</v>
      </c>
      <c r="K4" s="229"/>
      <c r="L4" s="452">
        <f t="shared" si="1"/>
        <v>100.00000000000009</v>
      </c>
      <c r="M4">
        <f t="shared" si="2"/>
        <v>50.000000000000043</v>
      </c>
      <c r="N4" t="b">
        <f t="shared" si="3"/>
        <v>0</v>
      </c>
    </row>
    <row r="5" spans="1:20" x14ac:dyDescent="0.3">
      <c r="A5" s="449">
        <f t="shared" ref="A5:A37" si="4">A4+1</f>
        <v>3</v>
      </c>
      <c r="B5" s="285">
        <v>4.3</v>
      </c>
      <c r="C5" s="285">
        <v>4.4000000000000004</v>
      </c>
      <c r="D5" s="450" t="s">
        <v>592</v>
      </c>
      <c r="E5" s="229" t="s">
        <v>593</v>
      </c>
      <c r="F5" s="229">
        <v>14</v>
      </c>
      <c r="G5" s="450">
        <v>2</v>
      </c>
      <c r="H5" s="285">
        <v>0.5</v>
      </c>
      <c r="I5" s="451">
        <f t="shared" si="0"/>
        <v>14</v>
      </c>
      <c r="J5" s="229" t="s">
        <v>379</v>
      </c>
      <c r="K5" s="229"/>
      <c r="L5" s="452">
        <f t="shared" si="1"/>
        <v>100.00000000000054</v>
      </c>
      <c r="M5">
        <f t="shared" si="2"/>
        <v>50.00000000000027</v>
      </c>
      <c r="N5" t="b">
        <f t="shared" si="3"/>
        <v>0</v>
      </c>
    </row>
    <row r="6" spans="1:20" x14ac:dyDescent="0.3">
      <c r="A6" s="449">
        <f t="shared" si="4"/>
        <v>4</v>
      </c>
      <c r="B6" s="285">
        <v>6.6</v>
      </c>
      <c r="C6" s="285">
        <v>7.6</v>
      </c>
      <c r="D6" s="450" t="s">
        <v>19</v>
      </c>
      <c r="E6" s="229" t="s">
        <v>591</v>
      </c>
      <c r="F6" s="229">
        <v>111</v>
      </c>
      <c r="G6" s="450">
        <v>3</v>
      </c>
      <c r="H6" s="285">
        <v>0.1</v>
      </c>
      <c r="I6" s="451">
        <f t="shared" si="0"/>
        <v>33.300000000000004</v>
      </c>
      <c r="J6" s="229" t="s">
        <v>379</v>
      </c>
      <c r="K6" s="229"/>
      <c r="L6" s="452">
        <f t="shared" si="1"/>
        <v>1000</v>
      </c>
      <c r="M6">
        <f t="shared" si="2"/>
        <v>100</v>
      </c>
      <c r="N6" t="b">
        <f t="shared" si="3"/>
        <v>0</v>
      </c>
      <c r="S6" s="453"/>
      <c r="T6" s="453"/>
    </row>
    <row r="7" spans="1:20" x14ac:dyDescent="0.3">
      <c r="A7" s="449">
        <f t="shared" si="4"/>
        <v>5</v>
      </c>
      <c r="B7" s="285">
        <v>6.6</v>
      </c>
      <c r="C7" s="285">
        <v>7.6</v>
      </c>
      <c r="D7" s="450" t="s">
        <v>19</v>
      </c>
      <c r="E7" s="229" t="s">
        <v>594</v>
      </c>
      <c r="F7" s="229">
        <v>1</v>
      </c>
      <c r="G7" s="450">
        <v>1000</v>
      </c>
      <c r="H7" s="285">
        <v>0.15</v>
      </c>
      <c r="I7" s="451">
        <f t="shared" si="0"/>
        <v>150</v>
      </c>
      <c r="J7" s="229" t="s">
        <v>379</v>
      </c>
      <c r="K7" s="229"/>
      <c r="L7" s="452">
        <f t="shared" si="1"/>
        <v>1000</v>
      </c>
      <c r="M7">
        <f t="shared" si="2"/>
        <v>150</v>
      </c>
      <c r="N7" t="b">
        <f t="shared" si="3"/>
        <v>1</v>
      </c>
      <c r="S7" s="453"/>
    </row>
    <row r="8" spans="1:20" x14ac:dyDescent="0.3">
      <c r="A8" s="449">
        <f t="shared" si="4"/>
        <v>6</v>
      </c>
      <c r="B8" s="285">
        <v>6.6</v>
      </c>
      <c r="C8" s="285">
        <v>7.6</v>
      </c>
      <c r="D8" s="450" t="s">
        <v>19</v>
      </c>
      <c r="E8" s="229" t="s">
        <v>595</v>
      </c>
      <c r="F8" s="229">
        <v>1</v>
      </c>
      <c r="G8" s="450">
        <f>(C8-B8)*1000</f>
        <v>1000</v>
      </c>
      <c r="H8" s="285">
        <v>0.15</v>
      </c>
      <c r="I8" s="451">
        <f t="shared" si="0"/>
        <v>150</v>
      </c>
      <c r="J8" s="229" t="s">
        <v>379</v>
      </c>
      <c r="K8" s="229"/>
      <c r="L8" s="452">
        <f t="shared" si="1"/>
        <v>1000</v>
      </c>
      <c r="M8">
        <f t="shared" si="2"/>
        <v>150</v>
      </c>
      <c r="N8" t="b">
        <f t="shared" si="3"/>
        <v>1</v>
      </c>
    </row>
    <row r="9" spans="1:20" x14ac:dyDescent="0.3">
      <c r="A9" s="449">
        <f t="shared" si="4"/>
        <v>7</v>
      </c>
      <c r="B9" s="285">
        <v>6.55</v>
      </c>
      <c r="C9" s="285"/>
      <c r="D9" s="450" t="s">
        <v>592</v>
      </c>
      <c r="E9" s="229" t="s">
        <v>593</v>
      </c>
      <c r="F9" s="229">
        <v>14</v>
      </c>
      <c r="G9" s="450">
        <v>2</v>
      </c>
      <c r="H9" s="285">
        <v>0.5</v>
      </c>
      <c r="I9" s="451">
        <f t="shared" si="0"/>
        <v>14</v>
      </c>
      <c r="J9" s="229" t="s">
        <v>379</v>
      </c>
      <c r="K9" s="229"/>
      <c r="L9" s="452">
        <f t="shared" si="1"/>
        <v>-6550</v>
      </c>
      <c r="M9">
        <f t="shared" si="2"/>
        <v>-3275</v>
      </c>
      <c r="N9" t="b">
        <f t="shared" si="3"/>
        <v>0</v>
      </c>
    </row>
    <row r="10" spans="1:20" x14ac:dyDescent="0.3">
      <c r="A10" s="449">
        <f t="shared" si="4"/>
        <v>8</v>
      </c>
      <c r="B10" s="285">
        <v>26.3</v>
      </c>
      <c r="C10" s="285">
        <v>27.3</v>
      </c>
      <c r="D10" s="450" t="s">
        <v>19</v>
      </c>
      <c r="E10" s="229" t="s">
        <v>591</v>
      </c>
      <c r="F10" s="229">
        <v>111</v>
      </c>
      <c r="G10" s="450">
        <v>3</v>
      </c>
      <c r="H10" s="285">
        <v>0.1</v>
      </c>
      <c r="I10" s="451">
        <f t="shared" si="0"/>
        <v>33.300000000000004</v>
      </c>
      <c r="J10" s="229" t="s">
        <v>379</v>
      </c>
      <c r="K10" s="229" t="s">
        <v>596</v>
      </c>
      <c r="L10" s="452">
        <f t="shared" si="1"/>
        <v>1000</v>
      </c>
      <c r="M10">
        <f t="shared" si="2"/>
        <v>100</v>
      </c>
      <c r="N10" t="b">
        <f t="shared" si="3"/>
        <v>0</v>
      </c>
      <c r="S10" s="453"/>
      <c r="T10" s="453"/>
    </row>
    <row r="11" spans="1:20" x14ac:dyDescent="0.3">
      <c r="A11" s="449">
        <f t="shared" si="4"/>
        <v>9</v>
      </c>
      <c r="B11" s="285">
        <v>26.7</v>
      </c>
      <c r="C11" s="285">
        <v>27.3</v>
      </c>
      <c r="D11" s="450" t="s">
        <v>19</v>
      </c>
      <c r="E11" s="229" t="s">
        <v>595</v>
      </c>
      <c r="F11" s="229">
        <v>1</v>
      </c>
      <c r="G11" s="450">
        <f>(C11-B11)*1000</f>
        <v>600.00000000000136</v>
      </c>
      <c r="H11" s="285">
        <v>0.15</v>
      </c>
      <c r="I11" s="451">
        <f t="shared" si="0"/>
        <v>90.000000000000199</v>
      </c>
      <c r="J11" s="229" t="s">
        <v>379</v>
      </c>
      <c r="K11" s="229"/>
      <c r="L11" s="452">
        <f t="shared" si="1"/>
        <v>600.00000000000136</v>
      </c>
      <c r="M11">
        <f t="shared" si="2"/>
        <v>90.000000000000199</v>
      </c>
      <c r="N11" t="b">
        <f t="shared" si="3"/>
        <v>1</v>
      </c>
    </row>
    <row r="12" spans="1:20" x14ac:dyDescent="0.3">
      <c r="A12" s="449">
        <f t="shared" si="4"/>
        <v>10</v>
      </c>
      <c r="B12" s="285">
        <v>18.850000000000001</v>
      </c>
      <c r="C12" s="285">
        <v>19.2</v>
      </c>
      <c r="D12" s="450" t="s">
        <v>20</v>
      </c>
      <c r="E12" s="229" t="s">
        <v>591</v>
      </c>
      <c r="F12" s="229">
        <v>39</v>
      </c>
      <c r="G12" s="450">
        <v>3</v>
      </c>
      <c r="H12" s="285">
        <v>0.1</v>
      </c>
      <c r="I12" s="451">
        <f t="shared" si="0"/>
        <v>11.700000000000001</v>
      </c>
      <c r="J12" s="229" t="s">
        <v>379</v>
      </c>
      <c r="K12" s="229" t="s">
        <v>597</v>
      </c>
      <c r="L12" s="452">
        <f t="shared" si="1"/>
        <v>349.99999999999784</v>
      </c>
      <c r="M12">
        <f t="shared" si="2"/>
        <v>34.999999999999787</v>
      </c>
      <c r="N12" t="b">
        <f t="shared" si="3"/>
        <v>0</v>
      </c>
      <c r="S12" s="453"/>
      <c r="T12" s="453"/>
    </row>
    <row r="13" spans="1:20" x14ac:dyDescent="0.3">
      <c r="A13" s="449">
        <f t="shared" si="4"/>
        <v>11</v>
      </c>
      <c r="B13" s="285">
        <v>17.2</v>
      </c>
      <c r="C13" s="285">
        <v>17.55</v>
      </c>
      <c r="D13" s="450" t="s">
        <v>20</v>
      </c>
      <c r="E13" s="229" t="s">
        <v>591</v>
      </c>
      <c r="F13" s="229">
        <v>39</v>
      </c>
      <c r="G13" s="450">
        <v>3</v>
      </c>
      <c r="H13" s="285">
        <v>0.1</v>
      </c>
      <c r="I13" s="451">
        <f t="shared" si="0"/>
        <v>11.700000000000001</v>
      </c>
      <c r="J13" s="229" t="s">
        <v>379</v>
      </c>
      <c r="K13" s="229" t="s">
        <v>597</v>
      </c>
      <c r="L13" s="452">
        <f t="shared" si="1"/>
        <v>350.00000000000142</v>
      </c>
      <c r="M13">
        <f t="shared" si="2"/>
        <v>35.000000000000142</v>
      </c>
      <c r="N13" t="b">
        <f t="shared" si="3"/>
        <v>0</v>
      </c>
      <c r="S13" s="453"/>
      <c r="T13" s="453"/>
    </row>
    <row r="14" spans="1:20" x14ac:dyDescent="0.3">
      <c r="A14" s="449">
        <f t="shared" si="4"/>
        <v>12</v>
      </c>
      <c r="B14" s="285">
        <v>14.4</v>
      </c>
      <c r="C14" s="285">
        <v>14.8</v>
      </c>
      <c r="D14" s="450" t="s">
        <v>20</v>
      </c>
      <c r="E14" s="229" t="s">
        <v>595</v>
      </c>
      <c r="F14" s="229">
        <v>1</v>
      </c>
      <c r="G14" s="450">
        <f t="shared" ref="G14:G15" si="5">(C14-B14)*1000</f>
        <v>400.00000000000034</v>
      </c>
      <c r="H14" s="285">
        <v>0.15</v>
      </c>
      <c r="I14" s="451">
        <f t="shared" si="0"/>
        <v>60.00000000000005</v>
      </c>
      <c r="J14" s="229" t="s">
        <v>379</v>
      </c>
      <c r="K14" s="229"/>
      <c r="L14" s="452">
        <f t="shared" si="1"/>
        <v>400.00000000000034</v>
      </c>
      <c r="M14">
        <f t="shared" si="2"/>
        <v>60.00000000000005</v>
      </c>
      <c r="N14" t="b">
        <f t="shared" si="3"/>
        <v>1</v>
      </c>
    </row>
    <row r="15" spans="1:20" x14ac:dyDescent="0.3">
      <c r="A15" s="449">
        <f t="shared" si="4"/>
        <v>13</v>
      </c>
      <c r="B15" s="285">
        <v>13.7</v>
      </c>
      <c r="C15" s="285">
        <v>14.25</v>
      </c>
      <c r="D15" s="450" t="s">
        <v>20</v>
      </c>
      <c r="E15" s="229" t="s">
        <v>595</v>
      </c>
      <c r="F15" s="229">
        <v>1</v>
      </c>
      <c r="G15" s="450">
        <f t="shared" si="5"/>
        <v>550.00000000000068</v>
      </c>
      <c r="H15" s="285">
        <v>0.15</v>
      </c>
      <c r="I15" s="451">
        <f t="shared" si="0"/>
        <v>82.500000000000099</v>
      </c>
      <c r="J15" s="229" t="s">
        <v>379</v>
      </c>
      <c r="K15" s="229"/>
      <c r="L15" s="452">
        <f t="shared" si="1"/>
        <v>550.00000000000068</v>
      </c>
      <c r="M15">
        <f t="shared" si="2"/>
        <v>82.500000000000099</v>
      </c>
      <c r="N15" t="b">
        <f t="shared" si="3"/>
        <v>1</v>
      </c>
    </row>
    <row r="16" spans="1:20" x14ac:dyDescent="0.3">
      <c r="A16" s="449">
        <f t="shared" si="4"/>
        <v>14</v>
      </c>
      <c r="B16" s="285">
        <v>13.7</v>
      </c>
      <c r="C16" s="285">
        <v>14.25</v>
      </c>
      <c r="D16" s="450" t="s">
        <v>20</v>
      </c>
      <c r="E16" s="229" t="s">
        <v>594</v>
      </c>
      <c r="F16" s="229">
        <v>1</v>
      </c>
      <c r="G16" s="450">
        <v>550</v>
      </c>
      <c r="H16" s="285">
        <v>0.15</v>
      </c>
      <c r="I16" s="451">
        <f>F16*G16*H16</f>
        <v>82.5</v>
      </c>
      <c r="J16" s="229" t="s">
        <v>379</v>
      </c>
      <c r="K16" s="229"/>
      <c r="L16" s="452">
        <f t="shared" si="1"/>
        <v>550.00000000000068</v>
      </c>
      <c r="M16">
        <f t="shared" si="2"/>
        <v>82.500000000000099</v>
      </c>
      <c r="N16" t="b">
        <f t="shared" si="3"/>
        <v>0</v>
      </c>
      <c r="S16" s="453"/>
    </row>
    <row r="17" spans="1:20" x14ac:dyDescent="0.3">
      <c r="A17" s="449">
        <f t="shared" si="4"/>
        <v>15</v>
      </c>
      <c r="B17" s="285">
        <v>13.7</v>
      </c>
      <c r="C17" s="285">
        <v>14.25</v>
      </c>
      <c r="D17" s="450" t="s">
        <v>20</v>
      </c>
      <c r="E17" s="229" t="s">
        <v>591</v>
      </c>
      <c r="F17" s="229">
        <v>61</v>
      </c>
      <c r="G17" s="450">
        <v>3</v>
      </c>
      <c r="H17" s="285">
        <v>0.1</v>
      </c>
      <c r="I17" s="451">
        <f>F17*G17*H17</f>
        <v>18.3</v>
      </c>
      <c r="J17" s="229" t="s">
        <v>379</v>
      </c>
      <c r="K17" s="229"/>
      <c r="L17" s="452">
        <f t="shared" si="1"/>
        <v>550.00000000000068</v>
      </c>
      <c r="M17">
        <f t="shared" si="2"/>
        <v>55.000000000000071</v>
      </c>
      <c r="N17" t="b">
        <f t="shared" si="3"/>
        <v>0</v>
      </c>
      <c r="S17" s="453"/>
      <c r="T17" s="453"/>
    </row>
    <row r="18" spans="1:20" x14ac:dyDescent="0.3">
      <c r="A18" s="449">
        <f t="shared" si="4"/>
        <v>16</v>
      </c>
      <c r="B18" s="285">
        <v>13.2</v>
      </c>
      <c r="C18" s="285">
        <v>13.7</v>
      </c>
      <c r="D18" s="450" t="s">
        <v>20</v>
      </c>
      <c r="E18" s="229" t="s">
        <v>595</v>
      </c>
      <c r="F18" s="229">
        <v>1</v>
      </c>
      <c r="G18" s="450">
        <f t="shared" ref="G18:G20" si="6">(C18-B18)*1000</f>
        <v>500</v>
      </c>
      <c r="H18" s="285">
        <v>0.15</v>
      </c>
      <c r="I18" s="451">
        <f t="shared" ref="I18:I22" si="7">F18*G18*H18</f>
        <v>75</v>
      </c>
      <c r="J18" s="229" t="s">
        <v>379</v>
      </c>
      <c r="K18" s="229"/>
      <c r="L18" s="452">
        <f t="shared" si="1"/>
        <v>500</v>
      </c>
      <c r="M18">
        <f t="shared" si="2"/>
        <v>75</v>
      </c>
      <c r="N18" t="b">
        <f t="shared" si="3"/>
        <v>1</v>
      </c>
    </row>
    <row r="19" spans="1:20" x14ac:dyDescent="0.3">
      <c r="A19" s="449">
        <f t="shared" si="4"/>
        <v>17</v>
      </c>
      <c r="B19" s="285">
        <v>11.55</v>
      </c>
      <c r="C19" s="285">
        <v>12.25</v>
      </c>
      <c r="D19" s="450" t="s">
        <v>20</v>
      </c>
      <c r="E19" s="229" t="s">
        <v>595</v>
      </c>
      <c r="F19" s="229">
        <v>1</v>
      </c>
      <c r="G19" s="450">
        <f t="shared" si="6"/>
        <v>699.99999999999932</v>
      </c>
      <c r="H19" s="285">
        <v>0.15</v>
      </c>
      <c r="I19" s="451">
        <f t="shared" si="7"/>
        <v>104.9999999999999</v>
      </c>
      <c r="J19" s="229" t="s">
        <v>379</v>
      </c>
      <c r="K19" s="229"/>
      <c r="L19" s="452">
        <f t="shared" si="1"/>
        <v>699.99999999999932</v>
      </c>
      <c r="M19">
        <f t="shared" si="2"/>
        <v>104.9999999999999</v>
      </c>
      <c r="N19" t="b">
        <f t="shared" si="3"/>
        <v>1</v>
      </c>
    </row>
    <row r="20" spans="1:20" x14ac:dyDescent="0.3">
      <c r="A20" s="449">
        <f t="shared" si="4"/>
        <v>18</v>
      </c>
      <c r="B20" s="285">
        <v>9.5</v>
      </c>
      <c r="C20" s="285">
        <v>10</v>
      </c>
      <c r="D20" s="450" t="s">
        <v>20</v>
      </c>
      <c r="E20" s="229" t="s">
        <v>595</v>
      </c>
      <c r="F20" s="229">
        <v>1</v>
      </c>
      <c r="G20" s="450">
        <f t="shared" si="6"/>
        <v>500</v>
      </c>
      <c r="H20" s="285">
        <v>0.15</v>
      </c>
      <c r="I20" s="451">
        <f t="shared" si="7"/>
        <v>75</v>
      </c>
      <c r="J20" s="229" t="s">
        <v>379</v>
      </c>
      <c r="K20" s="229"/>
      <c r="L20" s="452">
        <f t="shared" si="1"/>
        <v>500</v>
      </c>
      <c r="M20">
        <f t="shared" si="2"/>
        <v>75</v>
      </c>
      <c r="N20" t="b">
        <f t="shared" si="3"/>
        <v>1</v>
      </c>
    </row>
    <row r="21" spans="1:20" x14ac:dyDescent="0.3">
      <c r="A21" s="449">
        <f t="shared" si="4"/>
        <v>19</v>
      </c>
      <c r="B21" s="285">
        <v>9.5</v>
      </c>
      <c r="C21" s="285">
        <v>9.8000000000000007</v>
      </c>
      <c r="D21" s="450" t="s">
        <v>20</v>
      </c>
      <c r="E21" s="229" t="s">
        <v>591</v>
      </c>
      <c r="F21" s="229">
        <v>33</v>
      </c>
      <c r="G21" s="450">
        <v>3</v>
      </c>
      <c r="H21" s="285">
        <v>0.1</v>
      </c>
      <c r="I21" s="451">
        <f t="shared" si="7"/>
        <v>9.9</v>
      </c>
      <c r="J21" s="229" t="s">
        <v>379</v>
      </c>
      <c r="K21" s="229"/>
      <c r="L21" s="452">
        <f t="shared" si="1"/>
        <v>300.00000000000068</v>
      </c>
      <c r="M21">
        <f t="shared" si="2"/>
        <v>30.000000000000071</v>
      </c>
      <c r="N21" t="b">
        <f t="shared" si="3"/>
        <v>0</v>
      </c>
      <c r="S21" s="453"/>
      <c r="T21" s="453"/>
    </row>
    <row r="22" spans="1:20" x14ac:dyDescent="0.3">
      <c r="A22" s="449">
        <f t="shared" si="4"/>
        <v>20</v>
      </c>
      <c r="B22" s="285">
        <v>7</v>
      </c>
      <c r="C22" s="285">
        <v>7.8</v>
      </c>
      <c r="D22" s="450" t="s">
        <v>20</v>
      </c>
      <c r="E22" s="229" t="s">
        <v>591</v>
      </c>
      <c r="F22" s="229">
        <v>89</v>
      </c>
      <c r="G22" s="450">
        <v>3</v>
      </c>
      <c r="H22" s="285">
        <v>0.1</v>
      </c>
      <c r="I22" s="451">
        <f t="shared" si="7"/>
        <v>26.700000000000003</v>
      </c>
      <c r="J22" s="229" t="s">
        <v>379</v>
      </c>
      <c r="K22" s="229"/>
      <c r="L22" s="452">
        <f t="shared" si="1"/>
        <v>799.99999999999977</v>
      </c>
      <c r="M22">
        <f t="shared" si="2"/>
        <v>79.999999999999986</v>
      </c>
      <c r="N22" t="b">
        <f t="shared" si="3"/>
        <v>0</v>
      </c>
      <c r="S22" s="453"/>
      <c r="T22" s="453"/>
    </row>
    <row r="23" spans="1:20" x14ac:dyDescent="0.3">
      <c r="A23" s="449">
        <f t="shared" si="4"/>
        <v>21</v>
      </c>
      <c r="B23" s="285">
        <v>5.8</v>
      </c>
      <c r="C23" s="285">
        <v>7.8</v>
      </c>
      <c r="D23" s="450" t="s">
        <v>20</v>
      </c>
      <c r="E23" s="229" t="s">
        <v>595</v>
      </c>
      <c r="F23" s="229">
        <v>1</v>
      </c>
      <c r="G23" s="450">
        <f>(C23-B23)*1000</f>
        <v>2000</v>
      </c>
      <c r="H23" s="285">
        <v>0.15</v>
      </c>
      <c r="I23" s="451">
        <f>F23*G23*H23</f>
        <v>300</v>
      </c>
      <c r="J23" s="229" t="s">
        <v>379</v>
      </c>
      <c r="K23" s="229"/>
      <c r="L23" s="452">
        <f t="shared" si="1"/>
        <v>2000</v>
      </c>
      <c r="M23">
        <f t="shared" si="2"/>
        <v>300</v>
      </c>
      <c r="N23" t="b">
        <f t="shared" si="3"/>
        <v>1</v>
      </c>
    </row>
    <row r="24" spans="1:20" x14ac:dyDescent="0.3">
      <c r="A24" s="449">
        <f t="shared" si="4"/>
        <v>22</v>
      </c>
      <c r="B24" s="285">
        <v>6.25</v>
      </c>
      <c r="C24" s="285">
        <v>7</v>
      </c>
      <c r="D24" s="450" t="s">
        <v>20</v>
      </c>
      <c r="E24" s="229" t="s">
        <v>591</v>
      </c>
      <c r="F24" s="229">
        <v>83</v>
      </c>
      <c r="G24" s="450">
        <v>3</v>
      </c>
      <c r="H24" s="285">
        <v>0.1</v>
      </c>
      <c r="I24" s="451">
        <f>F24*G24*H24</f>
        <v>24.900000000000002</v>
      </c>
      <c r="J24" s="229" t="s">
        <v>379</v>
      </c>
      <c r="K24" s="229"/>
      <c r="L24" s="452">
        <f t="shared" si="1"/>
        <v>750</v>
      </c>
      <c r="M24">
        <f t="shared" si="2"/>
        <v>75</v>
      </c>
      <c r="N24" t="b">
        <f t="shared" si="3"/>
        <v>0</v>
      </c>
      <c r="S24" s="453"/>
      <c r="T24" s="453"/>
    </row>
    <row r="25" spans="1:20" x14ac:dyDescent="0.3">
      <c r="A25" s="449">
        <f t="shared" si="4"/>
        <v>23</v>
      </c>
      <c r="B25" s="285">
        <v>2.6</v>
      </c>
      <c r="C25" s="285">
        <v>3</v>
      </c>
      <c r="D25" s="450" t="s">
        <v>19</v>
      </c>
      <c r="E25" s="229" t="s">
        <v>595</v>
      </c>
      <c r="F25" s="229">
        <v>1</v>
      </c>
      <c r="G25" s="450">
        <f t="shared" ref="G25:G26" si="8">(C25-B25)*1000</f>
        <v>399.99999999999989</v>
      </c>
      <c r="H25" s="285">
        <v>0.15</v>
      </c>
      <c r="I25" s="451">
        <f t="shared" ref="I25:I26" si="9">F25*G25*H25</f>
        <v>59.999999999999979</v>
      </c>
      <c r="J25" s="229" t="s">
        <v>379</v>
      </c>
      <c r="K25" s="229"/>
      <c r="L25" s="452">
        <f t="shared" si="1"/>
        <v>399.99999999999989</v>
      </c>
      <c r="M25">
        <f t="shared" si="2"/>
        <v>59.999999999999979</v>
      </c>
      <c r="N25" t="b">
        <f t="shared" si="3"/>
        <v>1</v>
      </c>
    </row>
    <row r="26" spans="1:20" x14ac:dyDescent="0.3">
      <c r="A26" s="449">
        <f t="shared" si="4"/>
        <v>24</v>
      </c>
      <c r="B26" s="285">
        <v>0.8</v>
      </c>
      <c r="C26" s="285">
        <v>1</v>
      </c>
      <c r="D26" s="450" t="s">
        <v>19</v>
      </c>
      <c r="E26" s="229" t="s">
        <v>595</v>
      </c>
      <c r="F26" s="229">
        <v>1</v>
      </c>
      <c r="G26" s="450">
        <f t="shared" si="8"/>
        <v>199.99999999999994</v>
      </c>
      <c r="H26" s="285">
        <v>0.15</v>
      </c>
      <c r="I26" s="451">
        <f t="shared" si="9"/>
        <v>29.999999999999989</v>
      </c>
      <c r="J26" s="229" t="s">
        <v>379</v>
      </c>
      <c r="K26" s="229"/>
      <c r="L26" s="452">
        <f t="shared" si="1"/>
        <v>199.99999999999994</v>
      </c>
      <c r="M26">
        <f t="shared" si="2"/>
        <v>29.999999999999989</v>
      </c>
      <c r="N26" t="b">
        <f t="shared" si="3"/>
        <v>1</v>
      </c>
    </row>
    <row r="27" spans="1:20" x14ac:dyDescent="0.3">
      <c r="A27" s="449">
        <f t="shared" si="4"/>
        <v>25</v>
      </c>
      <c r="B27" s="285">
        <v>0</v>
      </c>
      <c r="C27" s="285">
        <v>0.35</v>
      </c>
      <c r="D27" s="450" t="s">
        <v>20</v>
      </c>
      <c r="E27" s="229" t="s">
        <v>591</v>
      </c>
      <c r="F27" s="229">
        <v>39</v>
      </c>
      <c r="G27" s="450">
        <v>3</v>
      </c>
      <c r="H27" s="285">
        <v>0.1</v>
      </c>
      <c r="I27" s="451">
        <f>F27*G27*H27</f>
        <v>11.700000000000001</v>
      </c>
      <c r="J27" s="229" t="s">
        <v>379</v>
      </c>
      <c r="K27" s="229"/>
      <c r="L27" s="452">
        <f t="shared" si="1"/>
        <v>350</v>
      </c>
      <c r="M27">
        <f t="shared" si="2"/>
        <v>35</v>
      </c>
      <c r="N27" t="b">
        <f t="shared" si="3"/>
        <v>0</v>
      </c>
      <c r="S27" s="453"/>
      <c r="T27" s="453"/>
    </row>
    <row r="28" spans="1:20" x14ac:dyDescent="0.3">
      <c r="A28" s="449">
        <f t="shared" si="4"/>
        <v>26</v>
      </c>
      <c r="B28" s="285">
        <v>0</v>
      </c>
      <c r="C28" s="285">
        <v>0.35</v>
      </c>
      <c r="D28" s="450" t="s">
        <v>20</v>
      </c>
      <c r="E28" s="229" t="s">
        <v>595</v>
      </c>
      <c r="F28" s="229">
        <v>1</v>
      </c>
      <c r="G28" s="450">
        <f t="shared" ref="G28:G29" si="10">(C28-B28)*1000</f>
        <v>350</v>
      </c>
      <c r="H28" s="285">
        <v>0.15</v>
      </c>
      <c r="I28" s="451">
        <f t="shared" ref="I28:I29" si="11">F28*G28*H28</f>
        <v>52.5</v>
      </c>
      <c r="J28" s="229" t="s">
        <v>379</v>
      </c>
      <c r="K28" s="229"/>
      <c r="L28" s="452">
        <f t="shared" si="1"/>
        <v>350</v>
      </c>
      <c r="M28">
        <f t="shared" si="2"/>
        <v>52.5</v>
      </c>
      <c r="N28" t="b">
        <f t="shared" si="3"/>
        <v>1</v>
      </c>
    </row>
    <row r="29" spans="1:20" x14ac:dyDescent="0.3">
      <c r="A29" s="449">
        <f t="shared" si="4"/>
        <v>27</v>
      </c>
      <c r="B29" s="285">
        <v>0</v>
      </c>
      <c r="C29" s="285">
        <v>2.6</v>
      </c>
      <c r="D29" s="450" t="s">
        <v>19</v>
      </c>
      <c r="E29" s="229" t="s">
        <v>595</v>
      </c>
      <c r="F29" s="229">
        <v>1</v>
      </c>
      <c r="G29" s="450">
        <f t="shared" si="10"/>
        <v>2600</v>
      </c>
      <c r="H29" s="285">
        <v>0.15</v>
      </c>
      <c r="I29" s="451">
        <f t="shared" si="11"/>
        <v>390</v>
      </c>
      <c r="J29" s="229" t="s">
        <v>379</v>
      </c>
      <c r="K29" s="229"/>
      <c r="L29" s="452">
        <f t="shared" si="1"/>
        <v>2600</v>
      </c>
      <c r="M29">
        <f t="shared" si="2"/>
        <v>390</v>
      </c>
      <c r="N29" t="b">
        <f t="shared" si="3"/>
        <v>1</v>
      </c>
    </row>
    <row r="30" spans="1:20" x14ac:dyDescent="0.3">
      <c r="A30" s="449">
        <f t="shared" si="4"/>
        <v>28</v>
      </c>
      <c r="B30" s="285">
        <v>0</v>
      </c>
      <c r="C30" s="285">
        <v>2.6</v>
      </c>
      <c r="D30" s="450" t="s">
        <v>19</v>
      </c>
      <c r="E30" s="229" t="s">
        <v>594</v>
      </c>
      <c r="F30" s="229">
        <v>1</v>
      </c>
      <c r="G30" s="450">
        <v>2600</v>
      </c>
      <c r="H30" s="285">
        <v>0.15</v>
      </c>
      <c r="I30" s="451">
        <f>F30*G30*H30</f>
        <v>390</v>
      </c>
      <c r="J30" s="229" t="s">
        <v>379</v>
      </c>
      <c r="K30" s="229"/>
      <c r="L30" s="452">
        <f t="shared" si="1"/>
        <v>2600</v>
      </c>
      <c r="M30">
        <f t="shared" si="2"/>
        <v>390</v>
      </c>
      <c r="N30" t="b">
        <f t="shared" si="3"/>
        <v>1</v>
      </c>
      <c r="S30" s="453"/>
    </row>
    <row r="31" spans="1:20" x14ac:dyDescent="0.3">
      <c r="A31" s="449">
        <f t="shared" si="4"/>
        <v>29</v>
      </c>
      <c r="B31" s="285">
        <v>0</v>
      </c>
      <c r="C31" s="285">
        <v>2.6</v>
      </c>
      <c r="D31" s="450" t="s">
        <v>19</v>
      </c>
      <c r="E31" s="229" t="s">
        <v>591</v>
      </c>
      <c r="F31" s="229">
        <v>433</v>
      </c>
      <c r="G31" s="450">
        <v>3</v>
      </c>
      <c r="H31" s="285">
        <v>0.1</v>
      </c>
      <c r="I31" s="451">
        <f>F31*G31*H31</f>
        <v>129.9</v>
      </c>
      <c r="J31" s="229" t="s">
        <v>379</v>
      </c>
      <c r="K31" s="229"/>
      <c r="L31" s="452">
        <f t="shared" si="1"/>
        <v>2600</v>
      </c>
      <c r="M31">
        <f t="shared" si="2"/>
        <v>260</v>
      </c>
      <c r="N31" t="b">
        <f t="shared" si="3"/>
        <v>0</v>
      </c>
      <c r="R31" s="454"/>
      <c r="S31" s="453"/>
      <c r="T31" s="453"/>
    </row>
    <row r="32" spans="1:20" s="326" customFormat="1" x14ac:dyDescent="0.3">
      <c r="A32" s="449">
        <f t="shared" si="4"/>
        <v>30</v>
      </c>
      <c r="B32" s="455">
        <v>33.25</v>
      </c>
      <c r="C32" s="455">
        <v>33.549999999999997</v>
      </c>
      <c r="D32" s="329" t="s">
        <v>20</v>
      </c>
      <c r="E32" s="327" t="s">
        <v>591</v>
      </c>
      <c r="F32" s="456">
        <v>50</v>
      </c>
      <c r="G32" s="450">
        <v>3</v>
      </c>
      <c r="H32" s="285">
        <v>0.1</v>
      </c>
      <c r="I32" s="451">
        <f t="shared" ref="I32:I36" si="12">F32*G32*H32</f>
        <v>15</v>
      </c>
      <c r="J32" s="327" t="s">
        <v>379</v>
      </c>
      <c r="K32" s="327" t="s">
        <v>596</v>
      </c>
      <c r="L32" s="457">
        <f t="shared" si="1"/>
        <v>299.99999999999716</v>
      </c>
      <c r="M32" s="326">
        <f>ROUND(L32/(3+1.5),0)</f>
        <v>67</v>
      </c>
      <c r="N32" s="326">
        <f>M32*G32*H32</f>
        <v>20.100000000000001</v>
      </c>
      <c r="Q32" s="326" t="s">
        <v>598</v>
      </c>
      <c r="S32" s="453"/>
      <c r="T32" s="453"/>
    </row>
    <row r="33" spans="1:20" s="326" customFormat="1" x14ac:dyDescent="0.3">
      <c r="A33" s="449">
        <f t="shared" si="4"/>
        <v>31</v>
      </c>
      <c r="B33" s="455">
        <v>32.799999999999997</v>
      </c>
      <c r="C33" s="455">
        <v>33.15</v>
      </c>
      <c r="D33" s="329" t="s">
        <v>20</v>
      </c>
      <c r="E33" s="327" t="s">
        <v>591</v>
      </c>
      <c r="F33" s="456">
        <v>58</v>
      </c>
      <c r="G33" s="450">
        <v>3</v>
      </c>
      <c r="H33" s="285">
        <v>0.1</v>
      </c>
      <c r="I33" s="451">
        <f t="shared" si="12"/>
        <v>17.400000000000002</v>
      </c>
      <c r="J33" s="327" t="s">
        <v>379</v>
      </c>
      <c r="K33" s="327" t="s">
        <v>596</v>
      </c>
      <c r="L33" s="457">
        <f t="shared" si="1"/>
        <v>350.00000000000142</v>
      </c>
      <c r="M33" s="326">
        <f t="shared" ref="M33:M37" si="13">ROUND(L33/(3+1.5),0)</f>
        <v>78</v>
      </c>
      <c r="N33" s="326">
        <f t="shared" ref="N33:N37" si="14">M33*G33*H33</f>
        <v>23.400000000000002</v>
      </c>
      <c r="S33" s="453"/>
      <c r="T33" s="453"/>
    </row>
    <row r="34" spans="1:20" s="326" customFormat="1" x14ac:dyDescent="0.3">
      <c r="A34" s="449">
        <f t="shared" si="4"/>
        <v>32</v>
      </c>
      <c r="B34" s="455">
        <v>31.5</v>
      </c>
      <c r="C34" s="455">
        <v>31.7</v>
      </c>
      <c r="D34" s="329" t="s">
        <v>20</v>
      </c>
      <c r="E34" s="327" t="s">
        <v>591</v>
      </c>
      <c r="F34" s="456">
        <v>22</v>
      </c>
      <c r="G34" s="450">
        <v>3</v>
      </c>
      <c r="H34" s="285">
        <v>0.1</v>
      </c>
      <c r="I34" s="451">
        <f t="shared" si="12"/>
        <v>6.6000000000000005</v>
      </c>
      <c r="J34" s="327" t="s">
        <v>379</v>
      </c>
      <c r="K34" s="327" t="s">
        <v>597</v>
      </c>
      <c r="L34" s="457">
        <f t="shared" si="1"/>
        <v>199.99999999999929</v>
      </c>
      <c r="M34" s="326">
        <f t="shared" si="13"/>
        <v>44</v>
      </c>
      <c r="N34" s="326">
        <f t="shared" si="14"/>
        <v>13.200000000000001</v>
      </c>
      <c r="S34" s="453"/>
      <c r="T34" s="453"/>
    </row>
    <row r="35" spans="1:20" s="326" customFormat="1" x14ac:dyDescent="0.3">
      <c r="A35" s="449">
        <f t="shared" si="4"/>
        <v>33</v>
      </c>
      <c r="B35" s="455">
        <v>31.5</v>
      </c>
      <c r="C35" s="455">
        <v>31.7</v>
      </c>
      <c r="D35" s="329" t="s">
        <v>20</v>
      </c>
      <c r="E35" s="327" t="s">
        <v>591</v>
      </c>
      <c r="F35" s="456">
        <v>22</v>
      </c>
      <c r="G35" s="450">
        <v>3</v>
      </c>
      <c r="H35" s="285">
        <v>0.1</v>
      </c>
      <c r="I35" s="451">
        <f t="shared" si="12"/>
        <v>6.6000000000000005</v>
      </c>
      <c r="J35" s="327" t="s">
        <v>379</v>
      </c>
      <c r="K35" s="327" t="s">
        <v>596</v>
      </c>
      <c r="L35" s="457">
        <f t="shared" si="1"/>
        <v>199.99999999999929</v>
      </c>
      <c r="M35" s="326">
        <f t="shared" si="13"/>
        <v>44</v>
      </c>
      <c r="N35" s="326">
        <f t="shared" si="14"/>
        <v>13.200000000000001</v>
      </c>
      <c r="S35" s="453"/>
      <c r="T35" s="453"/>
    </row>
    <row r="36" spans="1:20" s="326" customFormat="1" x14ac:dyDescent="0.3">
      <c r="A36" s="449">
        <f t="shared" si="4"/>
        <v>34</v>
      </c>
      <c r="B36" s="455">
        <v>29</v>
      </c>
      <c r="C36" s="455">
        <v>29.2</v>
      </c>
      <c r="D36" s="329" t="s">
        <v>20</v>
      </c>
      <c r="E36" s="327" t="s">
        <v>591</v>
      </c>
      <c r="F36" s="456">
        <v>22</v>
      </c>
      <c r="G36" s="450">
        <v>3</v>
      </c>
      <c r="H36" s="285">
        <v>0.1</v>
      </c>
      <c r="I36" s="451">
        <f t="shared" si="12"/>
        <v>6.6000000000000005</v>
      </c>
      <c r="J36" s="327" t="s">
        <v>379</v>
      </c>
      <c r="K36" s="327" t="s">
        <v>596</v>
      </c>
      <c r="L36" s="457">
        <f t="shared" si="1"/>
        <v>199.99999999999929</v>
      </c>
      <c r="M36" s="326">
        <f t="shared" si="13"/>
        <v>44</v>
      </c>
      <c r="N36" s="326">
        <f t="shared" si="14"/>
        <v>13.200000000000001</v>
      </c>
      <c r="R36" s="458"/>
      <c r="S36" s="453"/>
      <c r="T36" s="453"/>
    </row>
    <row r="37" spans="1:20" s="326" customFormat="1" x14ac:dyDescent="0.3">
      <c r="A37" s="449">
        <f t="shared" si="4"/>
        <v>35</v>
      </c>
      <c r="B37" s="455">
        <v>20</v>
      </c>
      <c r="C37" s="455">
        <v>20.5</v>
      </c>
      <c r="D37" s="329" t="s">
        <v>20</v>
      </c>
      <c r="E37" s="327" t="s">
        <v>595</v>
      </c>
      <c r="F37" s="229">
        <v>1</v>
      </c>
      <c r="G37" s="450">
        <f>(C37-B37)*1000</f>
        <v>500</v>
      </c>
      <c r="H37" s="455">
        <v>0.15</v>
      </c>
      <c r="I37" s="451">
        <f>F37*G37*H37</f>
        <v>75</v>
      </c>
      <c r="J37" s="327" t="s">
        <v>379</v>
      </c>
      <c r="K37" s="327"/>
      <c r="L37" s="457">
        <f t="shared" si="1"/>
        <v>500</v>
      </c>
      <c r="M37" s="326">
        <f t="shared" si="13"/>
        <v>111</v>
      </c>
      <c r="N37" s="326">
        <f t="shared" si="14"/>
        <v>8325</v>
      </c>
    </row>
    <row r="38" spans="1:20" x14ac:dyDescent="0.3">
      <c r="A38" s="459" t="s">
        <v>599</v>
      </c>
      <c r="B38" s="459"/>
      <c r="C38" s="459"/>
      <c r="D38" s="459"/>
      <c r="E38" s="459"/>
      <c r="F38" s="459"/>
      <c r="G38" s="459"/>
      <c r="H38" s="459"/>
      <c r="I38" s="460">
        <f>SUM(I3:I37)</f>
        <v>2669.7000000000003</v>
      </c>
      <c r="J38" s="217"/>
      <c r="K38" s="217"/>
    </row>
    <row r="42" spans="1:20" ht="43.2" x14ac:dyDescent="0.3">
      <c r="A42" s="424" t="s">
        <v>390</v>
      </c>
      <c r="B42" s="587" t="s">
        <v>363</v>
      </c>
      <c r="C42" s="587"/>
      <c r="D42" s="424" t="s">
        <v>18</v>
      </c>
      <c r="E42" s="424" t="s">
        <v>589</v>
      </c>
      <c r="F42" s="424" t="s">
        <v>104</v>
      </c>
      <c r="G42" s="424" t="s">
        <v>600</v>
      </c>
      <c r="H42" s="424" t="s">
        <v>590</v>
      </c>
      <c r="I42" s="424" t="s">
        <v>387</v>
      </c>
      <c r="J42" s="424" t="s">
        <v>24</v>
      </c>
    </row>
    <row r="43" spans="1:20" x14ac:dyDescent="0.3">
      <c r="A43" s="229">
        <v>1</v>
      </c>
      <c r="B43" s="285">
        <v>2.8</v>
      </c>
      <c r="C43" s="285">
        <v>2.9</v>
      </c>
      <c r="D43" s="450" t="s">
        <v>19</v>
      </c>
      <c r="E43" s="229" t="s">
        <v>601</v>
      </c>
      <c r="F43" s="229">
        <v>8</v>
      </c>
      <c r="G43" s="451">
        <v>1.25</v>
      </c>
      <c r="H43" s="285">
        <f>F43*G43</f>
        <v>10</v>
      </c>
      <c r="I43" s="229" t="s">
        <v>379</v>
      </c>
      <c r="J43" s="461"/>
    </row>
    <row r="44" spans="1:20" x14ac:dyDescent="0.3">
      <c r="A44" s="320">
        <f t="shared" ref="A44:A50" si="15">A43+1</f>
        <v>2</v>
      </c>
      <c r="B44" s="285">
        <v>4.3</v>
      </c>
      <c r="C44" s="285">
        <v>4.4000000000000004</v>
      </c>
      <c r="D44" s="450" t="s">
        <v>19</v>
      </c>
      <c r="E44" s="229" t="s">
        <v>601</v>
      </c>
      <c r="F44" s="229">
        <v>10</v>
      </c>
      <c r="G44" s="451">
        <v>1.25</v>
      </c>
      <c r="H44" s="285">
        <f t="shared" ref="H44:H50" si="16">F44*G44</f>
        <v>12.5</v>
      </c>
      <c r="I44" s="229" t="s">
        <v>379</v>
      </c>
      <c r="J44" s="461"/>
    </row>
    <row r="45" spans="1:20" x14ac:dyDescent="0.3">
      <c r="A45" s="320">
        <f t="shared" si="15"/>
        <v>3</v>
      </c>
      <c r="B45" s="285">
        <v>6.55</v>
      </c>
      <c r="C45" s="285"/>
      <c r="D45" s="450" t="s">
        <v>19</v>
      </c>
      <c r="E45" s="229" t="s">
        <v>601</v>
      </c>
      <c r="F45" s="229">
        <v>10</v>
      </c>
      <c r="G45" s="451">
        <v>1.25</v>
      </c>
      <c r="H45" s="285">
        <f t="shared" si="16"/>
        <v>12.5</v>
      </c>
      <c r="I45" s="229" t="s">
        <v>379</v>
      </c>
      <c r="J45" s="461"/>
    </row>
    <row r="46" spans="1:20" x14ac:dyDescent="0.3">
      <c r="A46" s="320">
        <f t="shared" si="15"/>
        <v>4</v>
      </c>
      <c r="B46" s="285">
        <v>8.8000000000000007</v>
      </c>
      <c r="C46" s="285"/>
      <c r="D46" s="450" t="s">
        <v>19</v>
      </c>
      <c r="E46" s="229" t="s">
        <v>601</v>
      </c>
      <c r="F46" s="229">
        <v>3</v>
      </c>
      <c r="G46" s="451">
        <v>1.25</v>
      </c>
      <c r="H46" s="285">
        <f t="shared" si="16"/>
        <v>3.75</v>
      </c>
      <c r="I46" s="229" t="s">
        <v>379</v>
      </c>
      <c r="J46" s="461"/>
    </row>
    <row r="47" spans="1:20" x14ac:dyDescent="0.3">
      <c r="A47" s="320">
        <f t="shared" si="15"/>
        <v>5</v>
      </c>
      <c r="B47" s="285">
        <v>20.5</v>
      </c>
      <c r="C47" s="285"/>
      <c r="D47" s="450" t="s">
        <v>19</v>
      </c>
      <c r="E47" s="229" t="s">
        <v>601</v>
      </c>
      <c r="F47" s="229">
        <v>5</v>
      </c>
      <c r="G47" s="451">
        <v>1.25</v>
      </c>
      <c r="H47" s="285">
        <f t="shared" si="16"/>
        <v>6.25</v>
      </c>
      <c r="I47" s="229" t="s">
        <v>379</v>
      </c>
      <c r="J47" s="461"/>
    </row>
    <row r="48" spans="1:20" x14ac:dyDescent="0.3">
      <c r="A48" s="320">
        <f t="shared" si="15"/>
        <v>6</v>
      </c>
      <c r="B48" s="285">
        <v>28.75</v>
      </c>
      <c r="C48" s="285"/>
      <c r="D48" s="450" t="s">
        <v>19</v>
      </c>
      <c r="E48" s="229" t="s">
        <v>601</v>
      </c>
      <c r="F48" s="229">
        <v>2</v>
      </c>
      <c r="G48" s="451">
        <v>1.25</v>
      </c>
      <c r="H48" s="285">
        <f t="shared" si="16"/>
        <v>2.5</v>
      </c>
      <c r="I48" s="229" t="s">
        <v>379</v>
      </c>
      <c r="J48" s="461"/>
    </row>
    <row r="49" spans="1:11" x14ac:dyDescent="0.3">
      <c r="A49" s="320">
        <f t="shared" si="15"/>
        <v>7</v>
      </c>
      <c r="B49" s="285">
        <v>29.2</v>
      </c>
      <c r="C49" s="285"/>
      <c r="D49" s="450" t="s">
        <v>19</v>
      </c>
      <c r="E49" s="229" t="s">
        <v>601</v>
      </c>
      <c r="F49" s="229">
        <v>2</v>
      </c>
      <c r="G49" s="451">
        <v>1.25</v>
      </c>
      <c r="H49" s="285">
        <f t="shared" si="16"/>
        <v>2.5</v>
      </c>
      <c r="I49" s="229" t="s">
        <v>379</v>
      </c>
      <c r="J49" s="461"/>
    </row>
    <row r="50" spans="1:11" x14ac:dyDescent="0.3">
      <c r="A50" s="320">
        <f t="shared" si="15"/>
        <v>8</v>
      </c>
      <c r="B50" s="285">
        <v>37.5</v>
      </c>
      <c r="C50" s="285"/>
      <c r="D50" s="450" t="s">
        <v>19</v>
      </c>
      <c r="E50" s="229" t="s">
        <v>601</v>
      </c>
      <c r="F50" s="229">
        <v>2</v>
      </c>
      <c r="G50" s="451">
        <v>1.25</v>
      </c>
      <c r="H50" s="285">
        <f t="shared" si="16"/>
        <v>2.5</v>
      </c>
      <c r="I50" s="229" t="s">
        <v>379</v>
      </c>
      <c r="J50" s="461"/>
    </row>
    <row r="51" spans="1:11" x14ac:dyDescent="0.3">
      <c r="A51" s="621" t="s">
        <v>599</v>
      </c>
      <c r="B51" s="621"/>
      <c r="C51" s="621"/>
      <c r="D51" s="621"/>
      <c r="E51" s="621"/>
      <c r="F51" s="621"/>
      <c r="G51" s="621"/>
      <c r="H51" s="462">
        <f>SUM(H43:H50)</f>
        <v>52.5</v>
      </c>
      <c r="I51" s="461"/>
      <c r="J51" s="461"/>
    </row>
    <row r="55" spans="1:11" ht="43.2" x14ac:dyDescent="0.3">
      <c r="B55" s="424" t="s">
        <v>390</v>
      </c>
      <c r="C55" s="424" t="s">
        <v>363</v>
      </c>
      <c r="D55" s="424" t="s">
        <v>18</v>
      </c>
      <c r="E55" s="424" t="s">
        <v>589</v>
      </c>
      <c r="F55" s="424" t="s">
        <v>104</v>
      </c>
      <c r="G55" s="424" t="s">
        <v>78</v>
      </c>
      <c r="H55" s="424" t="s">
        <v>79</v>
      </c>
      <c r="I55" s="424" t="s">
        <v>590</v>
      </c>
      <c r="J55" s="424" t="s">
        <v>387</v>
      </c>
      <c r="K55" s="424" t="s">
        <v>24</v>
      </c>
    </row>
    <row r="56" spans="1:11" x14ac:dyDescent="0.3">
      <c r="B56" s="436">
        <v>1</v>
      </c>
      <c r="C56" s="463">
        <v>24.13</v>
      </c>
      <c r="D56" s="464" t="s">
        <v>20</v>
      </c>
      <c r="E56" s="464" t="s">
        <v>602</v>
      </c>
      <c r="F56" s="229">
        <v>1</v>
      </c>
      <c r="G56" s="329">
        <v>9</v>
      </c>
      <c r="H56" s="229">
        <v>0.5</v>
      </c>
      <c r="I56" s="229">
        <f t="shared" ref="I56:I79" si="17">F56*G56*H56</f>
        <v>4.5</v>
      </c>
      <c r="J56" s="229" t="s">
        <v>379</v>
      </c>
      <c r="K56" s="461" t="s">
        <v>603</v>
      </c>
    </row>
    <row r="57" spans="1:11" x14ac:dyDescent="0.3">
      <c r="B57" s="434"/>
      <c r="C57" s="465"/>
      <c r="D57" s="466"/>
      <c r="E57" s="466"/>
      <c r="F57" s="229">
        <v>1</v>
      </c>
      <c r="G57" s="450">
        <v>31</v>
      </c>
      <c r="H57" s="229">
        <v>0.15</v>
      </c>
      <c r="I57" s="229">
        <f t="shared" si="17"/>
        <v>4.6499999999999995</v>
      </c>
      <c r="J57" s="229" t="s">
        <v>379</v>
      </c>
      <c r="K57" s="461" t="s">
        <v>603</v>
      </c>
    </row>
    <row r="58" spans="1:11" x14ac:dyDescent="0.3">
      <c r="B58" s="436">
        <v>2</v>
      </c>
      <c r="C58" s="463">
        <v>24.13</v>
      </c>
      <c r="D58" s="464" t="s">
        <v>19</v>
      </c>
      <c r="E58" s="464" t="s">
        <v>602</v>
      </c>
      <c r="F58" s="229">
        <v>1</v>
      </c>
      <c r="G58" s="329">
        <v>9</v>
      </c>
      <c r="H58" s="229">
        <v>0.5</v>
      </c>
      <c r="I58" s="229">
        <f t="shared" si="17"/>
        <v>4.5</v>
      </c>
      <c r="J58" s="229" t="s">
        <v>379</v>
      </c>
      <c r="K58" s="461" t="s">
        <v>604</v>
      </c>
    </row>
    <row r="59" spans="1:11" x14ac:dyDescent="0.3">
      <c r="B59" s="434"/>
      <c r="C59" s="465"/>
      <c r="D59" s="466"/>
      <c r="E59" s="466"/>
      <c r="F59" s="229">
        <v>1</v>
      </c>
      <c r="G59" s="450">
        <v>31</v>
      </c>
      <c r="H59" s="229">
        <v>0.15</v>
      </c>
      <c r="I59" s="229">
        <f t="shared" si="17"/>
        <v>4.6499999999999995</v>
      </c>
      <c r="J59" s="229" t="s">
        <v>379</v>
      </c>
      <c r="K59" s="461" t="s">
        <v>604</v>
      </c>
    </row>
    <row r="60" spans="1:11" x14ac:dyDescent="0.3">
      <c r="B60" s="436">
        <v>3</v>
      </c>
      <c r="C60" s="463">
        <v>25.17</v>
      </c>
      <c r="D60" s="464" t="s">
        <v>20</v>
      </c>
      <c r="E60" s="464" t="s">
        <v>602</v>
      </c>
      <c r="F60" s="229">
        <v>1</v>
      </c>
      <c r="G60" s="329">
        <v>9</v>
      </c>
      <c r="H60" s="229">
        <v>0.5</v>
      </c>
      <c r="I60" s="229">
        <f t="shared" si="17"/>
        <v>4.5</v>
      </c>
      <c r="J60" s="229" t="s">
        <v>379</v>
      </c>
      <c r="K60" s="461" t="s">
        <v>603</v>
      </c>
    </row>
    <row r="61" spans="1:11" x14ac:dyDescent="0.3">
      <c r="B61" s="434"/>
      <c r="C61" s="467"/>
      <c r="D61" s="466"/>
      <c r="E61" s="466"/>
      <c r="F61" s="229">
        <v>1</v>
      </c>
      <c r="G61" s="450">
        <v>31</v>
      </c>
      <c r="H61" s="229">
        <v>0.15</v>
      </c>
      <c r="I61" s="229">
        <f t="shared" si="17"/>
        <v>4.6499999999999995</v>
      </c>
      <c r="J61" s="229" t="s">
        <v>379</v>
      </c>
      <c r="K61" s="461" t="s">
        <v>603</v>
      </c>
    </row>
    <row r="62" spans="1:11" x14ac:dyDescent="0.3">
      <c r="B62" s="436">
        <v>4</v>
      </c>
      <c r="C62" s="467">
        <v>25.17</v>
      </c>
      <c r="D62" s="464" t="s">
        <v>19</v>
      </c>
      <c r="E62" s="464" t="s">
        <v>602</v>
      </c>
      <c r="F62" s="229">
        <v>1</v>
      </c>
      <c r="G62" s="329">
        <v>9</v>
      </c>
      <c r="H62" s="229">
        <v>0.5</v>
      </c>
      <c r="I62" s="229">
        <f t="shared" si="17"/>
        <v>4.5</v>
      </c>
      <c r="J62" s="229" t="s">
        <v>379</v>
      </c>
      <c r="K62" s="461" t="s">
        <v>604</v>
      </c>
    </row>
    <row r="63" spans="1:11" x14ac:dyDescent="0.3">
      <c r="B63" s="434"/>
      <c r="C63" s="465"/>
      <c r="D63" s="466"/>
      <c r="E63" s="466"/>
      <c r="F63" s="229">
        <v>1</v>
      </c>
      <c r="G63" s="450">
        <v>31</v>
      </c>
      <c r="H63" s="229">
        <v>0.15</v>
      </c>
      <c r="I63" s="229">
        <f t="shared" si="17"/>
        <v>4.6499999999999995</v>
      </c>
      <c r="J63" s="229" t="s">
        <v>379</v>
      </c>
      <c r="K63" s="461" t="s">
        <v>604</v>
      </c>
    </row>
    <row r="64" spans="1:11" x14ac:dyDescent="0.3">
      <c r="B64" s="464">
        <v>5</v>
      </c>
      <c r="C64" s="463">
        <v>38.53</v>
      </c>
      <c r="D64" s="464" t="s">
        <v>20</v>
      </c>
      <c r="E64" s="464" t="s">
        <v>602</v>
      </c>
      <c r="F64" s="229">
        <v>1</v>
      </c>
      <c r="G64" s="329">
        <f>0.8+0.7+1.4+1.3+2.8+2.3</f>
        <v>9.3000000000000007</v>
      </c>
      <c r="H64" s="229">
        <v>0.5</v>
      </c>
      <c r="I64" s="229">
        <f t="shared" si="17"/>
        <v>4.6500000000000004</v>
      </c>
      <c r="J64" s="229" t="s">
        <v>379</v>
      </c>
      <c r="K64" s="461" t="s">
        <v>603</v>
      </c>
    </row>
    <row r="65" spans="2:11" x14ac:dyDescent="0.3">
      <c r="B65" s="466"/>
      <c r="C65" s="465"/>
      <c r="D65" s="466"/>
      <c r="E65" s="466"/>
      <c r="F65" s="229">
        <v>1</v>
      </c>
      <c r="G65" s="450">
        <f>15.3+15.3</f>
        <v>30.6</v>
      </c>
      <c r="H65" s="229">
        <v>0.15</v>
      </c>
      <c r="I65" s="229">
        <f t="shared" si="17"/>
        <v>4.59</v>
      </c>
      <c r="J65" s="229" t="s">
        <v>379</v>
      </c>
      <c r="K65" s="461" t="s">
        <v>603</v>
      </c>
    </row>
    <row r="66" spans="2:11" x14ac:dyDescent="0.3">
      <c r="B66" s="464">
        <v>6</v>
      </c>
      <c r="C66" s="463">
        <v>38.53</v>
      </c>
      <c r="D66" s="464" t="s">
        <v>19</v>
      </c>
      <c r="E66" s="464" t="s">
        <v>602</v>
      </c>
      <c r="F66" s="229">
        <v>1</v>
      </c>
      <c r="G66" s="329">
        <v>9</v>
      </c>
      <c r="H66" s="229">
        <v>0.5</v>
      </c>
      <c r="I66" s="229">
        <f t="shared" si="17"/>
        <v>4.5</v>
      </c>
      <c r="J66" s="229" t="s">
        <v>379</v>
      </c>
      <c r="K66" s="461" t="s">
        <v>604</v>
      </c>
    </row>
    <row r="67" spans="2:11" x14ac:dyDescent="0.3">
      <c r="B67" s="466"/>
      <c r="C67" s="465"/>
      <c r="D67" s="466"/>
      <c r="E67" s="466"/>
      <c r="F67" s="229">
        <v>1</v>
      </c>
      <c r="G67" s="450">
        <v>31</v>
      </c>
      <c r="H67" s="229">
        <v>0.15</v>
      </c>
      <c r="I67" s="229">
        <f t="shared" si="17"/>
        <v>4.6499999999999995</v>
      </c>
      <c r="J67" s="229" t="s">
        <v>379</v>
      </c>
      <c r="K67" s="461" t="s">
        <v>604</v>
      </c>
    </row>
    <row r="68" spans="2:11" x14ac:dyDescent="0.3">
      <c r="B68" s="464">
        <v>7</v>
      </c>
      <c r="C68" s="463">
        <v>39.6</v>
      </c>
      <c r="D68" s="464" t="s">
        <v>20</v>
      </c>
      <c r="E68" s="464" t="s">
        <v>602</v>
      </c>
      <c r="F68" s="229">
        <v>1</v>
      </c>
      <c r="G68" s="329">
        <v>9</v>
      </c>
      <c r="H68" s="229">
        <v>0.5</v>
      </c>
      <c r="I68" s="229">
        <f t="shared" si="17"/>
        <v>4.5</v>
      </c>
      <c r="J68" s="229" t="s">
        <v>379</v>
      </c>
      <c r="K68" s="461" t="s">
        <v>603</v>
      </c>
    </row>
    <row r="69" spans="2:11" x14ac:dyDescent="0.3">
      <c r="B69" s="466"/>
      <c r="C69" s="465"/>
      <c r="D69" s="466"/>
      <c r="E69" s="466"/>
      <c r="F69" s="229">
        <v>1</v>
      </c>
      <c r="G69" s="450">
        <v>31</v>
      </c>
      <c r="H69" s="229">
        <v>0.15</v>
      </c>
      <c r="I69" s="229">
        <f t="shared" si="17"/>
        <v>4.6499999999999995</v>
      </c>
      <c r="J69" s="229" t="s">
        <v>379</v>
      </c>
      <c r="K69" s="461" t="s">
        <v>603</v>
      </c>
    </row>
    <row r="70" spans="2:11" x14ac:dyDescent="0.3">
      <c r="B70" s="464">
        <v>8</v>
      </c>
      <c r="C70" s="463">
        <v>39.6</v>
      </c>
      <c r="D70" s="464" t="s">
        <v>19</v>
      </c>
      <c r="E70" s="464" t="s">
        <v>602</v>
      </c>
      <c r="F70" s="229">
        <v>1</v>
      </c>
      <c r="G70" s="329">
        <v>9</v>
      </c>
      <c r="H70" s="229">
        <v>0.5</v>
      </c>
      <c r="I70" s="229">
        <f t="shared" si="17"/>
        <v>4.5</v>
      </c>
      <c r="J70" s="229" t="s">
        <v>379</v>
      </c>
      <c r="K70" s="461" t="s">
        <v>604</v>
      </c>
    </row>
    <row r="71" spans="2:11" x14ac:dyDescent="0.3">
      <c r="B71" s="466"/>
      <c r="C71" s="465"/>
      <c r="D71" s="466"/>
      <c r="E71" s="466"/>
      <c r="F71" s="229">
        <v>1</v>
      </c>
      <c r="G71" s="450">
        <v>31</v>
      </c>
      <c r="H71" s="229">
        <v>0.15</v>
      </c>
      <c r="I71" s="229">
        <f t="shared" si="17"/>
        <v>4.6499999999999995</v>
      </c>
      <c r="J71" s="229" t="s">
        <v>379</v>
      </c>
      <c r="K71" s="461" t="s">
        <v>604</v>
      </c>
    </row>
    <row r="72" spans="2:11" x14ac:dyDescent="0.3">
      <c r="B72" s="464">
        <f>B70+1</f>
        <v>9</v>
      </c>
      <c r="C72" s="463">
        <v>47.53</v>
      </c>
      <c r="D72" s="464" t="s">
        <v>20</v>
      </c>
      <c r="E72" s="464" t="s">
        <v>602</v>
      </c>
      <c r="F72" s="229">
        <v>1</v>
      </c>
      <c r="G72" s="329">
        <v>9</v>
      </c>
      <c r="H72" s="229">
        <v>0.5</v>
      </c>
      <c r="I72" s="229">
        <f t="shared" si="17"/>
        <v>4.5</v>
      </c>
      <c r="J72" s="229" t="s">
        <v>379</v>
      </c>
      <c r="K72" s="461" t="s">
        <v>603</v>
      </c>
    </row>
    <row r="73" spans="2:11" x14ac:dyDescent="0.3">
      <c r="B73" s="466"/>
      <c r="C73" s="465"/>
      <c r="D73" s="466"/>
      <c r="E73" s="466"/>
      <c r="F73" s="229">
        <v>1</v>
      </c>
      <c r="G73" s="450">
        <v>31</v>
      </c>
      <c r="H73" s="229">
        <v>0.15</v>
      </c>
      <c r="I73" s="229">
        <f t="shared" si="17"/>
        <v>4.6499999999999995</v>
      </c>
      <c r="J73" s="229" t="s">
        <v>379</v>
      </c>
      <c r="K73" s="461" t="s">
        <v>603</v>
      </c>
    </row>
    <row r="74" spans="2:11" x14ac:dyDescent="0.3">
      <c r="B74" s="464">
        <f>B72+1</f>
        <v>10</v>
      </c>
      <c r="C74" s="463">
        <v>47.53</v>
      </c>
      <c r="D74" s="464" t="s">
        <v>19</v>
      </c>
      <c r="E74" s="464" t="s">
        <v>602</v>
      </c>
      <c r="F74" s="229">
        <v>1</v>
      </c>
      <c r="G74" s="329">
        <v>9</v>
      </c>
      <c r="H74" s="229">
        <v>0.5</v>
      </c>
      <c r="I74" s="229">
        <f t="shared" si="17"/>
        <v>4.5</v>
      </c>
      <c r="J74" s="229" t="s">
        <v>379</v>
      </c>
      <c r="K74" s="461" t="s">
        <v>604</v>
      </c>
    </row>
    <row r="75" spans="2:11" x14ac:dyDescent="0.3">
      <c r="B75" s="466"/>
      <c r="C75" s="465"/>
      <c r="D75" s="466"/>
      <c r="E75" s="466"/>
      <c r="F75" s="229">
        <v>1</v>
      </c>
      <c r="G75" s="450">
        <v>31</v>
      </c>
      <c r="H75" s="229">
        <v>0.15</v>
      </c>
      <c r="I75" s="229">
        <f t="shared" si="17"/>
        <v>4.6499999999999995</v>
      </c>
      <c r="J75" s="229" t="s">
        <v>379</v>
      </c>
      <c r="K75" s="461" t="s">
        <v>604</v>
      </c>
    </row>
    <row r="76" spans="2:11" x14ac:dyDescent="0.3">
      <c r="B76" s="464">
        <f>B74+1</f>
        <v>11</v>
      </c>
      <c r="C76" s="463">
        <v>48.56</v>
      </c>
      <c r="D76" s="464" t="s">
        <v>20</v>
      </c>
      <c r="E76" s="464" t="s">
        <v>602</v>
      </c>
      <c r="F76" s="229">
        <v>1</v>
      </c>
      <c r="G76" s="329">
        <v>9</v>
      </c>
      <c r="H76" s="229">
        <v>0.5</v>
      </c>
      <c r="I76" s="229">
        <f t="shared" si="17"/>
        <v>4.5</v>
      </c>
      <c r="J76" s="229" t="s">
        <v>379</v>
      </c>
      <c r="K76" s="461" t="s">
        <v>603</v>
      </c>
    </row>
    <row r="77" spans="2:11" x14ac:dyDescent="0.3">
      <c r="B77" s="466"/>
      <c r="C77" s="465"/>
      <c r="D77" s="466"/>
      <c r="E77" s="466"/>
      <c r="F77" s="229">
        <v>1</v>
      </c>
      <c r="G77" s="450">
        <v>31</v>
      </c>
      <c r="H77" s="229">
        <v>0.15</v>
      </c>
      <c r="I77" s="229">
        <f t="shared" si="17"/>
        <v>4.6499999999999995</v>
      </c>
      <c r="J77" s="229" t="s">
        <v>379</v>
      </c>
      <c r="K77" s="461" t="s">
        <v>603</v>
      </c>
    </row>
    <row r="78" spans="2:11" x14ac:dyDescent="0.3">
      <c r="B78" s="464">
        <f>B76+1</f>
        <v>12</v>
      </c>
      <c r="C78" s="463">
        <v>48.56</v>
      </c>
      <c r="D78" s="464" t="s">
        <v>19</v>
      </c>
      <c r="E78" s="464" t="s">
        <v>602</v>
      </c>
      <c r="F78" s="229">
        <v>1</v>
      </c>
      <c r="G78" s="329">
        <v>9</v>
      </c>
      <c r="H78" s="229">
        <v>0.5</v>
      </c>
      <c r="I78" s="229">
        <f t="shared" si="17"/>
        <v>4.5</v>
      </c>
      <c r="J78" s="229" t="s">
        <v>379</v>
      </c>
      <c r="K78" s="461" t="s">
        <v>604</v>
      </c>
    </row>
    <row r="79" spans="2:11" x14ac:dyDescent="0.3">
      <c r="B79" s="466"/>
      <c r="C79" s="465"/>
      <c r="D79" s="466"/>
      <c r="E79" s="466"/>
      <c r="F79" s="229">
        <v>1</v>
      </c>
      <c r="G79" s="450">
        <v>31</v>
      </c>
      <c r="H79" s="229">
        <v>0.15</v>
      </c>
      <c r="I79" s="229">
        <f t="shared" si="17"/>
        <v>4.6499999999999995</v>
      </c>
      <c r="J79" s="229" t="s">
        <v>379</v>
      </c>
      <c r="K79" s="461" t="s">
        <v>604</v>
      </c>
    </row>
    <row r="80" spans="2:11" x14ac:dyDescent="0.3">
      <c r="B80" s="622" t="s">
        <v>605</v>
      </c>
      <c r="C80" s="623"/>
      <c r="D80" s="623"/>
      <c r="E80" s="623"/>
      <c r="F80" s="623"/>
      <c r="G80" s="623"/>
      <c r="H80" s="624"/>
      <c r="I80" s="462">
        <f>SUM(I56:I79)</f>
        <v>109.89000000000001</v>
      </c>
      <c r="J80" s="217"/>
      <c r="K80" s="217"/>
    </row>
    <row r="84" spans="1:11" ht="28.8" x14ac:dyDescent="0.3">
      <c r="A84" s="424" t="s">
        <v>390</v>
      </c>
      <c r="B84" s="447" t="s">
        <v>363</v>
      </c>
      <c r="C84" s="448"/>
      <c r="D84" s="424" t="s">
        <v>18</v>
      </c>
      <c r="E84" s="424" t="s">
        <v>589</v>
      </c>
      <c r="F84" s="424" t="s">
        <v>104</v>
      </c>
      <c r="G84" s="424" t="s">
        <v>78</v>
      </c>
      <c r="H84" s="424" t="s">
        <v>79</v>
      </c>
      <c r="I84" s="424" t="s">
        <v>606</v>
      </c>
      <c r="J84" s="424" t="s">
        <v>387</v>
      </c>
      <c r="K84" s="424" t="s">
        <v>24</v>
      </c>
    </row>
    <row r="85" spans="1:11" x14ac:dyDescent="0.3">
      <c r="A85" s="229">
        <v>1</v>
      </c>
      <c r="B85" s="285">
        <v>1.64</v>
      </c>
      <c r="C85" s="285">
        <v>2.5649999999999999</v>
      </c>
      <c r="D85" s="322" t="s">
        <v>19</v>
      </c>
      <c r="E85" s="229" t="s">
        <v>607</v>
      </c>
      <c r="F85" s="229">
        <v>1</v>
      </c>
      <c r="G85" s="450">
        <f t="shared" ref="G85:G102" si="18">(C85-B85)*1000</f>
        <v>925</v>
      </c>
      <c r="H85" s="285">
        <v>0.15</v>
      </c>
      <c r="I85" s="451">
        <f t="shared" ref="I85:I111" si="19">F85*G85*H85</f>
        <v>138.75</v>
      </c>
      <c r="J85" s="229" t="s">
        <v>379</v>
      </c>
      <c r="K85" s="461"/>
    </row>
    <row r="86" spans="1:11" x14ac:dyDescent="0.3">
      <c r="A86" s="229">
        <f t="shared" ref="A86:A120" si="20">1+A85</f>
        <v>2</v>
      </c>
      <c r="B86" s="285">
        <v>3.14</v>
      </c>
      <c r="C86" s="285">
        <v>4.08</v>
      </c>
      <c r="D86" s="322" t="s">
        <v>19</v>
      </c>
      <c r="E86" s="229" t="s">
        <v>607</v>
      </c>
      <c r="F86" s="229">
        <v>1</v>
      </c>
      <c r="G86" s="450">
        <f t="shared" si="18"/>
        <v>940</v>
      </c>
      <c r="H86" s="285">
        <v>0.15</v>
      </c>
      <c r="I86" s="451">
        <f t="shared" si="19"/>
        <v>141</v>
      </c>
      <c r="J86" s="229" t="s">
        <v>379</v>
      </c>
      <c r="K86" s="461"/>
    </row>
    <row r="87" spans="1:11" x14ac:dyDescent="0.3">
      <c r="A87" s="229">
        <f t="shared" si="20"/>
        <v>3</v>
      </c>
      <c r="B87" s="285">
        <v>7.63</v>
      </c>
      <c r="C87" s="285">
        <v>10.07</v>
      </c>
      <c r="D87" s="322" t="s">
        <v>19</v>
      </c>
      <c r="E87" s="229" t="s">
        <v>607</v>
      </c>
      <c r="F87" s="229">
        <v>1</v>
      </c>
      <c r="G87" s="450">
        <f t="shared" si="18"/>
        <v>2440.0000000000005</v>
      </c>
      <c r="H87" s="285">
        <v>0.15</v>
      </c>
      <c r="I87" s="451">
        <f t="shared" si="19"/>
        <v>366.00000000000006</v>
      </c>
      <c r="J87" s="229" t="s">
        <v>379</v>
      </c>
      <c r="K87" s="461"/>
    </row>
    <row r="88" spans="1:11" x14ac:dyDescent="0.3">
      <c r="A88" s="229">
        <f t="shared" si="20"/>
        <v>4</v>
      </c>
      <c r="B88" s="285">
        <v>10.07</v>
      </c>
      <c r="C88" s="285">
        <v>11.59</v>
      </c>
      <c r="D88" s="322" t="s">
        <v>19</v>
      </c>
      <c r="E88" s="229" t="s">
        <v>607</v>
      </c>
      <c r="F88" s="229">
        <v>1</v>
      </c>
      <c r="G88" s="450">
        <f t="shared" si="18"/>
        <v>1519.9999999999995</v>
      </c>
      <c r="H88" s="285">
        <v>0.15</v>
      </c>
      <c r="I88" s="451">
        <f t="shared" si="19"/>
        <v>227.99999999999991</v>
      </c>
      <c r="J88" s="229" t="s">
        <v>379</v>
      </c>
      <c r="K88" s="461"/>
    </row>
    <row r="89" spans="1:11" x14ac:dyDescent="0.3">
      <c r="A89" s="229">
        <f t="shared" si="20"/>
        <v>5</v>
      </c>
      <c r="B89" s="285">
        <v>14.81</v>
      </c>
      <c r="C89" s="285">
        <v>19.399999999999999</v>
      </c>
      <c r="D89" s="322" t="s">
        <v>19</v>
      </c>
      <c r="E89" s="229" t="s">
        <v>607</v>
      </c>
      <c r="F89" s="229">
        <v>1</v>
      </c>
      <c r="G89" s="450">
        <f t="shared" si="18"/>
        <v>4589.9999999999982</v>
      </c>
      <c r="H89" s="285">
        <v>0.15</v>
      </c>
      <c r="I89" s="451">
        <f t="shared" si="19"/>
        <v>688.49999999999966</v>
      </c>
      <c r="J89" s="229" t="s">
        <v>379</v>
      </c>
      <c r="K89" s="461"/>
    </row>
    <row r="90" spans="1:11" x14ac:dyDescent="0.3">
      <c r="A90" s="229">
        <f t="shared" si="20"/>
        <v>6</v>
      </c>
      <c r="B90" s="285">
        <v>20.9</v>
      </c>
      <c r="C90" s="285">
        <v>21.75</v>
      </c>
      <c r="D90" s="322" t="s">
        <v>19</v>
      </c>
      <c r="E90" s="229" t="s">
        <v>607</v>
      </c>
      <c r="F90" s="229">
        <v>1</v>
      </c>
      <c r="G90" s="450">
        <f t="shared" si="18"/>
        <v>850.00000000000136</v>
      </c>
      <c r="H90" s="285">
        <v>0.15</v>
      </c>
      <c r="I90" s="451">
        <f t="shared" si="19"/>
        <v>127.5000000000002</v>
      </c>
      <c r="J90" s="229" t="s">
        <v>379</v>
      </c>
      <c r="K90" s="461"/>
    </row>
    <row r="91" spans="1:11" x14ac:dyDescent="0.3">
      <c r="A91" s="229">
        <f t="shared" si="20"/>
        <v>7</v>
      </c>
      <c r="B91" s="285">
        <v>24.18</v>
      </c>
      <c r="C91" s="285">
        <v>25.08</v>
      </c>
      <c r="D91" s="322" t="s">
        <v>19</v>
      </c>
      <c r="E91" s="229" t="s">
        <v>607</v>
      </c>
      <c r="F91" s="229">
        <v>1</v>
      </c>
      <c r="G91" s="450">
        <f t="shared" si="18"/>
        <v>899.99999999999864</v>
      </c>
      <c r="H91" s="285">
        <v>0.15</v>
      </c>
      <c r="I91" s="451">
        <f t="shared" si="19"/>
        <v>134.9999999999998</v>
      </c>
      <c r="J91" s="229" t="s">
        <v>379</v>
      </c>
      <c r="K91" s="461"/>
    </row>
    <row r="92" spans="1:11" x14ac:dyDescent="0.3">
      <c r="A92" s="229">
        <f t="shared" si="20"/>
        <v>8</v>
      </c>
      <c r="B92" s="285">
        <v>38.58</v>
      </c>
      <c r="C92" s="285">
        <v>39.53</v>
      </c>
      <c r="D92" s="322" t="s">
        <v>19</v>
      </c>
      <c r="E92" s="229" t="s">
        <v>607</v>
      </c>
      <c r="F92" s="229">
        <v>1</v>
      </c>
      <c r="G92" s="450">
        <f t="shared" si="18"/>
        <v>950.00000000000284</v>
      </c>
      <c r="H92" s="285">
        <v>0.15</v>
      </c>
      <c r="I92" s="451">
        <f t="shared" si="19"/>
        <v>142.50000000000043</v>
      </c>
      <c r="J92" s="229" t="s">
        <v>379</v>
      </c>
      <c r="K92" s="461"/>
    </row>
    <row r="93" spans="1:11" x14ac:dyDescent="0.3">
      <c r="A93" s="229">
        <f t="shared" si="20"/>
        <v>9</v>
      </c>
      <c r="B93" s="285">
        <v>47.53</v>
      </c>
      <c r="C93" s="285">
        <v>48.54</v>
      </c>
      <c r="D93" s="322" t="s">
        <v>19</v>
      </c>
      <c r="E93" s="229" t="s">
        <v>607</v>
      </c>
      <c r="F93" s="229">
        <v>1</v>
      </c>
      <c r="G93" s="450">
        <f t="shared" si="18"/>
        <v>1009.999999999998</v>
      </c>
      <c r="H93" s="285">
        <v>0.15</v>
      </c>
      <c r="I93" s="451">
        <f t="shared" si="19"/>
        <v>151.49999999999969</v>
      </c>
      <c r="J93" s="229" t="s">
        <v>379</v>
      </c>
      <c r="K93" s="461"/>
    </row>
    <row r="94" spans="1:11" x14ac:dyDescent="0.3">
      <c r="A94" s="229">
        <f t="shared" si="20"/>
        <v>10</v>
      </c>
      <c r="B94" s="285">
        <v>1.64</v>
      </c>
      <c r="C94" s="285">
        <v>2.5649999999999999</v>
      </c>
      <c r="D94" s="322" t="s">
        <v>20</v>
      </c>
      <c r="E94" s="229" t="s">
        <v>608</v>
      </c>
      <c r="F94" s="229">
        <v>1</v>
      </c>
      <c r="G94" s="450">
        <f t="shared" si="18"/>
        <v>925</v>
      </c>
      <c r="H94" s="285">
        <v>0.15</v>
      </c>
      <c r="I94" s="451">
        <f t="shared" si="19"/>
        <v>138.75</v>
      </c>
      <c r="J94" s="229" t="s">
        <v>379</v>
      </c>
      <c r="K94" s="461"/>
    </row>
    <row r="95" spans="1:11" x14ac:dyDescent="0.3">
      <c r="A95" s="229">
        <f t="shared" si="20"/>
        <v>11</v>
      </c>
      <c r="B95" s="285">
        <v>3.14</v>
      </c>
      <c r="C95" s="285">
        <v>4.08</v>
      </c>
      <c r="D95" s="322" t="s">
        <v>20</v>
      </c>
      <c r="E95" s="229" t="s">
        <v>608</v>
      </c>
      <c r="F95" s="229">
        <v>1</v>
      </c>
      <c r="G95" s="450">
        <f t="shared" si="18"/>
        <v>940</v>
      </c>
      <c r="H95" s="285">
        <v>0.15</v>
      </c>
      <c r="I95" s="451">
        <f t="shared" si="19"/>
        <v>141</v>
      </c>
      <c r="J95" s="229" t="s">
        <v>379</v>
      </c>
      <c r="K95" s="461"/>
    </row>
    <row r="96" spans="1:11" x14ac:dyDescent="0.3">
      <c r="A96" s="229">
        <f t="shared" si="20"/>
        <v>12</v>
      </c>
      <c r="B96" s="285">
        <v>7.63</v>
      </c>
      <c r="C96" s="285">
        <v>10.07</v>
      </c>
      <c r="D96" s="322" t="s">
        <v>20</v>
      </c>
      <c r="E96" s="229" t="s">
        <v>608</v>
      </c>
      <c r="F96" s="229">
        <v>1</v>
      </c>
      <c r="G96" s="450">
        <f t="shared" si="18"/>
        <v>2440.0000000000005</v>
      </c>
      <c r="H96" s="285">
        <v>0.15</v>
      </c>
      <c r="I96" s="451">
        <f t="shared" si="19"/>
        <v>366.00000000000006</v>
      </c>
      <c r="J96" s="229" t="s">
        <v>379</v>
      </c>
      <c r="K96" s="461"/>
    </row>
    <row r="97" spans="1:11" x14ac:dyDescent="0.3">
      <c r="A97" s="229">
        <f t="shared" si="20"/>
        <v>13</v>
      </c>
      <c r="B97" s="285">
        <v>10.07</v>
      </c>
      <c r="C97" s="285">
        <v>11.59</v>
      </c>
      <c r="D97" s="322" t="s">
        <v>20</v>
      </c>
      <c r="E97" s="229" t="s">
        <v>608</v>
      </c>
      <c r="F97" s="229">
        <v>1</v>
      </c>
      <c r="G97" s="450">
        <f t="shared" si="18"/>
        <v>1519.9999999999995</v>
      </c>
      <c r="H97" s="285">
        <v>0.15</v>
      </c>
      <c r="I97" s="451">
        <f t="shared" si="19"/>
        <v>227.99999999999991</v>
      </c>
      <c r="J97" s="229" t="s">
        <v>379</v>
      </c>
      <c r="K97" s="461"/>
    </row>
    <row r="98" spans="1:11" x14ac:dyDescent="0.3">
      <c r="A98" s="229">
        <f t="shared" si="20"/>
        <v>14</v>
      </c>
      <c r="B98" s="285">
        <v>14.81</v>
      </c>
      <c r="C98" s="285">
        <v>19.399999999999999</v>
      </c>
      <c r="D98" s="322" t="s">
        <v>20</v>
      </c>
      <c r="E98" s="229" t="s">
        <v>608</v>
      </c>
      <c r="F98" s="229">
        <v>1</v>
      </c>
      <c r="G98" s="450">
        <f t="shared" si="18"/>
        <v>4589.9999999999982</v>
      </c>
      <c r="H98" s="285">
        <v>0.15</v>
      </c>
      <c r="I98" s="451">
        <f t="shared" si="19"/>
        <v>688.49999999999966</v>
      </c>
      <c r="J98" s="229" t="s">
        <v>379</v>
      </c>
      <c r="K98" s="461"/>
    </row>
    <row r="99" spans="1:11" x14ac:dyDescent="0.3">
      <c r="A99" s="229">
        <f t="shared" si="20"/>
        <v>15</v>
      </c>
      <c r="B99" s="285">
        <v>20.9</v>
      </c>
      <c r="C99" s="285">
        <v>21.75</v>
      </c>
      <c r="D99" s="322" t="s">
        <v>20</v>
      </c>
      <c r="E99" s="229" t="s">
        <v>608</v>
      </c>
      <c r="F99" s="229">
        <v>1</v>
      </c>
      <c r="G99" s="450">
        <f t="shared" si="18"/>
        <v>850.00000000000136</v>
      </c>
      <c r="H99" s="285">
        <v>0.15</v>
      </c>
      <c r="I99" s="451">
        <f t="shared" si="19"/>
        <v>127.5000000000002</v>
      </c>
      <c r="J99" s="229" t="s">
        <v>379</v>
      </c>
      <c r="K99" s="461"/>
    </row>
    <row r="100" spans="1:11" x14ac:dyDescent="0.3">
      <c r="A100" s="229">
        <f t="shared" si="20"/>
        <v>16</v>
      </c>
      <c r="B100" s="285">
        <v>24.18</v>
      </c>
      <c r="C100" s="285">
        <v>25.08</v>
      </c>
      <c r="D100" s="322" t="s">
        <v>20</v>
      </c>
      <c r="E100" s="229" t="s">
        <v>608</v>
      </c>
      <c r="F100" s="229">
        <v>1</v>
      </c>
      <c r="G100" s="450">
        <f t="shared" si="18"/>
        <v>899.99999999999864</v>
      </c>
      <c r="H100" s="285">
        <v>0.15</v>
      </c>
      <c r="I100" s="451">
        <f t="shared" si="19"/>
        <v>134.9999999999998</v>
      </c>
      <c r="J100" s="229" t="s">
        <v>379</v>
      </c>
      <c r="K100" s="461"/>
    </row>
    <row r="101" spans="1:11" x14ac:dyDescent="0.3">
      <c r="A101" s="229">
        <f t="shared" si="20"/>
        <v>17</v>
      </c>
      <c r="B101" s="285">
        <v>38.58</v>
      </c>
      <c r="C101" s="285">
        <v>39.53</v>
      </c>
      <c r="D101" s="322" t="s">
        <v>20</v>
      </c>
      <c r="E101" s="229" t="s">
        <v>608</v>
      </c>
      <c r="F101" s="229">
        <v>1</v>
      </c>
      <c r="G101" s="450">
        <f t="shared" si="18"/>
        <v>950.00000000000284</v>
      </c>
      <c r="H101" s="285">
        <v>0.15</v>
      </c>
      <c r="I101" s="451">
        <f t="shared" si="19"/>
        <v>142.50000000000043</v>
      </c>
      <c r="J101" s="229" t="s">
        <v>379</v>
      </c>
      <c r="K101" s="461"/>
    </row>
    <row r="102" spans="1:11" x14ac:dyDescent="0.3">
      <c r="A102" s="229">
        <f t="shared" si="20"/>
        <v>18</v>
      </c>
      <c r="B102" s="285">
        <v>47.53</v>
      </c>
      <c r="C102" s="285">
        <v>48.54</v>
      </c>
      <c r="D102" s="322" t="s">
        <v>20</v>
      </c>
      <c r="E102" s="229" t="s">
        <v>608</v>
      </c>
      <c r="F102" s="229">
        <v>1</v>
      </c>
      <c r="G102" s="450">
        <f t="shared" si="18"/>
        <v>1009.999999999998</v>
      </c>
      <c r="H102" s="285">
        <v>0.15</v>
      </c>
      <c r="I102" s="451">
        <f t="shared" si="19"/>
        <v>151.49999999999969</v>
      </c>
      <c r="J102" s="229" t="s">
        <v>379</v>
      </c>
      <c r="K102" s="461"/>
    </row>
    <row r="103" spans="1:11" x14ac:dyDescent="0.3">
      <c r="A103" s="229">
        <f t="shared" si="20"/>
        <v>19</v>
      </c>
      <c r="B103" s="285">
        <v>1.64</v>
      </c>
      <c r="C103" s="285">
        <v>2.5649999999999999</v>
      </c>
      <c r="D103" s="322" t="s">
        <v>28</v>
      </c>
      <c r="E103" s="229" t="s">
        <v>591</v>
      </c>
      <c r="F103" s="468">
        <v>154.16666666666666</v>
      </c>
      <c r="G103" s="450">
        <v>3</v>
      </c>
      <c r="H103" s="285">
        <v>0.1</v>
      </c>
      <c r="I103" s="451">
        <f t="shared" si="19"/>
        <v>46.25</v>
      </c>
      <c r="J103" s="229" t="s">
        <v>379</v>
      </c>
      <c r="K103" s="461"/>
    </row>
    <row r="104" spans="1:11" x14ac:dyDescent="0.3">
      <c r="A104" s="229">
        <f t="shared" si="20"/>
        <v>20</v>
      </c>
      <c r="B104" s="285">
        <v>3.14</v>
      </c>
      <c r="C104" s="285">
        <v>4.08</v>
      </c>
      <c r="D104" s="322" t="s">
        <v>28</v>
      </c>
      <c r="E104" s="229" t="s">
        <v>591</v>
      </c>
      <c r="F104" s="468">
        <v>156.66666666666666</v>
      </c>
      <c r="G104" s="450">
        <v>3</v>
      </c>
      <c r="H104" s="285">
        <v>0.1</v>
      </c>
      <c r="I104" s="451">
        <f t="shared" si="19"/>
        <v>47</v>
      </c>
      <c r="J104" s="229" t="s">
        <v>379</v>
      </c>
      <c r="K104" s="461"/>
    </row>
    <row r="105" spans="1:11" x14ac:dyDescent="0.3">
      <c r="A105" s="229">
        <f t="shared" si="20"/>
        <v>21</v>
      </c>
      <c r="B105" s="285">
        <v>7.63</v>
      </c>
      <c r="C105" s="285">
        <v>10.07</v>
      </c>
      <c r="D105" s="322" t="s">
        <v>28</v>
      </c>
      <c r="E105" s="229" t="s">
        <v>591</v>
      </c>
      <c r="F105" s="468">
        <v>406.66666666666674</v>
      </c>
      <c r="G105" s="450">
        <v>3</v>
      </c>
      <c r="H105" s="285">
        <v>0.1</v>
      </c>
      <c r="I105" s="451">
        <f t="shared" si="19"/>
        <v>122.00000000000003</v>
      </c>
      <c r="J105" s="229" t="s">
        <v>379</v>
      </c>
      <c r="K105" s="461"/>
    </row>
    <row r="106" spans="1:11" x14ac:dyDescent="0.3">
      <c r="A106" s="229">
        <f t="shared" si="20"/>
        <v>22</v>
      </c>
      <c r="B106" s="285">
        <v>10.07</v>
      </c>
      <c r="C106" s="285">
        <v>11.59</v>
      </c>
      <c r="D106" s="322" t="s">
        <v>28</v>
      </c>
      <c r="E106" s="229" t="s">
        <v>591</v>
      </c>
      <c r="F106" s="468">
        <v>253.33333333333326</v>
      </c>
      <c r="G106" s="450">
        <v>3</v>
      </c>
      <c r="H106" s="285">
        <v>0.1</v>
      </c>
      <c r="I106" s="451">
        <f t="shared" si="19"/>
        <v>75.999999999999986</v>
      </c>
      <c r="J106" s="229" t="s">
        <v>379</v>
      </c>
      <c r="K106" s="461"/>
    </row>
    <row r="107" spans="1:11" x14ac:dyDescent="0.3">
      <c r="A107" s="229">
        <f t="shared" si="20"/>
        <v>23</v>
      </c>
      <c r="B107" s="285">
        <v>14.81</v>
      </c>
      <c r="C107" s="285">
        <v>19.399999999999999</v>
      </c>
      <c r="D107" s="322" t="s">
        <v>28</v>
      </c>
      <c r="E107" s="229" t="s">
        <v>591</v>
      </c>
      <c r="F107" s="468">
        <v>764.99999999999966</v>
      </c>
      <c r="G107" s="450">
        <v>3</v>
      </c>
      <c r="H107" s="285">
        <v>0.1</v>
      </c>
      <c r="I107" s="451">
        <f t="shared" si="19"/>
        <v>229.49999999999991</v>
      </c>
      <c r="J107" s="229" t="s">
        <v>379</v>
      </c>
      <c r="K107" s="461"/>
    </row>
    <row r="108" spans="1:11" x14ac:dyDescent="0.3">
      <c r="A108" s="229">
        <f t="shared" si="20"/>
        <v>24</v>
      </c>
      <c r="B108" s="285">
        <v>20.9</v>
      </c>
      <c r="C108" s="285">
        <v>21.75</v>
      </c>
      <c r="D108" s="322" t="s">
        <v>28</v>
      </c>
      <c r="E108" s="229" t="s">
        <v>591</v>
      </c>
      <c r="F108" s="468">
        <v>141.66666666666688</v>
      </c>
      <c r="G108" s="450">
        <v>3</v>
      </c>
      <c r="H108" s="285">
        <v>0.1</v>
      </c>
      <c r="I108" s="451">
        <f t="shared" si="19"/>
        <v>42.500000000000071</v>
      </c>
      <c r="J108" s="229" t="s">
        <v>379</v>
      </c>
      <c r="K108" s="461"/>
    </row>
    <row r="109" spans="1:11" x14ac:dyDescent="0.3">
      <c r="A109" s="229">
        <f t="shared" si="20"/>
        <v>25</v>
      </c>
      <c r="B109" s="285">
        <v>24.18</v>
      </c>
      <c r="C109" s="285">
        <v>25.08</v>
      </c>
      <c r="D109" s="322" t="s">
        <v>28</v>
      </c>
      <c r="E109" s="229" t="s">
        <v>591</v>
      </c>
      <c r="F109" s="468">
        <v>149.99999999999977</v>
      </c>
      <c r="G109" s="450">
        <v>3</v>
      </c>
      <c r="H109" s="285">
        <v>0.1</v>
      </c>
      <c r="I109" s="451">
        <f t="shared" si="19"/>
        <v>44.999999999999936</v>
      </c>
      <c r="J109" s="229" t="s">
        <v>379</v>
      </c>
      <c r="K109" s="461"/>
    </row>
    <row r="110" spans="1:11" x14ac:dyDescent="0.3">
      <c r="A110" s="229">
        <f t="shared" si="20"/>
        <v>26</v>
      </c>
      <c r="B110" s="285">
        <v>38.58</v>
      </c>
      <c r="C110" s="285">
        <v>39.53</v>
      </c>
      <c r="D110" s="322" t="s">
        <v>28</v>
      </c>
      <c r="E110" s="229" t="s">
        <v>591</v>
      </c>
      <c r="F110" s="468">
        <v>158.3333333333338</v>
      </c>
      <c r="G110" s="450">
        <v>3</v>
      </c>
      <c r="H110" s="285">
        <v>0.1</v>
      </c>
      <c r="I110" s="451">
        <f t="shared" si="19"/>
        <v>47.500000000000142</v>
      </c>
      <c r="J110" s="229" t="s">
        <v>379</v>
      </c>
      <c r="K110" s="461"/>
    </row>
    <row r="111" spans="1:11" x14ac:dyDescent="0.3">
      <c r="A111" s="229">
        <f t="shared" si="20"/>
        <v>27</v>
      </c>
      <c r="B111" s="285">
        <v>47.53</v>
      </c>
      <c r="C111" s="285">
        <v>48.54</v>
      </c>
      <c r="D111" s="322" t="s">
        <v>28</v>
      </c>
      <c r="E111" s="229" t="s">
        <v>591</v>
      </c>
      <c r="F111" s="468">
        <v>168.333333333333</v>
      </c>
      <c r="G111" s="450">
        <v>3</v>
      </c>
      <c r="H111" s="285">
        <v>0.1</v>
      </c>
      <c r="I111" s="451">
        <f t="shared" si="19"/>
        <v>50.499999999999901</v>
      </c>
      <c r="J111" s="229" t="s">
        <v>379</v>
      </c>
      <c r="K111" s="461"/>
    </row>
    <row r="112" spans="1:11" x14ac:dyDescent="0.3">
      <c r="A112" s="229">
        <f t="shared" si="20"/>
        <v>28</v>
      </c>
      <c r="B112" s="285">
        <v>2.1</v>
      </c>
      <c r="C112" s="285"/>
      <c r="D112" s="229" t="s">
        <v>28</v>
      </c>
      <c r="E112" s="229" t="s">
        <v>593</v>
      </c>
      <c r="F112" s="468">
        <v>7</v>
      </c>
      <c r="G112" s="229">
        <v>2</v>
      </c>
      <c r="H112" s="285">
        <v>0.5</v>
      </c>
      <c r="I112" s="229">
        <f>F112*G112*H112</f>
        <v>7</v>
      </c>
      <c r="J112" s="229" t="s">
        <v>379</v>
      </c>
      <c r="K112" s="461"/>
    </row>
    <row r="113" spans="1:11" x14ac:dyDescent="0.3">
      <c r="A113" s="229">
        <f t="shared" si="20"/>
        <v>29</v>
      </c>
      <c r="B113" s="285">
        <v>3.64</v>
      </c>
      <c r="C113" s="285"/>
      <c r="D113" s="229" t="s">
        <v>28</v>
      </c>
      <c r="E113" s="229" t="s">
        <v>593</v>
      </c>
      <c r="F113" s="468">
        <v>7</v>
      </c>
      <c r="G113" s="229">
        <v>2</v>
      </c>
      <c r="H113" s="285">
        <v>0.5</v>
      </c>
      <c r="I113" s="229">
        <f t="shared" ref="I113:I120" si="21">F113*G113*H113</f>
        <v>7</v>
      </c>
      <c r="J113" s="229" t="s">
        <v>379</v>
      </c>
      <c r="K113" s="461"/>
    </row>
    <row r="114" spans="1:11" x14ac:dyDescent="0.3">
      <c r="A114" s="229">
        <f t="shared" si="20"/>
        <v>30</v>
      </c>
      <c r="B114" s="285">
        <v>8.1</v>
      </c>
      <c r="C114" s="285"/>
      <c r="D114" s="229" t="s">
        <v>28</v>
      </c>
      <c r="E114" s="229" t="s">
        <v>593</v>
      </c>
      <c r="F114" s="468">
        <v>7</v>
      </c>
      <c r="G114" s="229">
        <v>2</v>
      </c>
      <c r="H114" s="285">
        <v>0.5</v>
      </c>
      <c r="I114" s="229">
        <f t="shared" si="21"/>
        <v>7</v>
      </c>
      <c r="J114" s="229" t="s">
        <v>379</v>
      </c>
      <c r="K114" s="461"/>
    </row>
    <row r="115" spans="1:11" x14ac:dyDescent="0.3">
      <c r="A115" s="229">
        <f t="shared" si="20"/>
        <v>31</v>
      </c>
      <c r="B115" s="285">
        <v>10.54</v>
      </c>
      <c r="C115" s="285"/>
      <c r="D115" s="229" t="s">
        <v>28</v>
      </c>
      <c r="E115" s="229" t="s">
        <v>593</v>
      </c>
      <c r="F115" s="216">
        <v>5</v>
      </c>
      <c r="G115" s="229">
        <v>2</v>
      </c>
      <c r="H115" s="285">
        <v>0.5</v>
      </c>
      <c r="I115" s="229">
        <f t="shared" si="21"/>
        <v>5</v>
      </c>
      <c r="J115" s="229" t="s">
        <v>379</v>
      </c>
      <c r="K115" s="461"/>
    </row>
    <row r="116" spans="1:11" x14ac:dyDescent="0.3">
      <c r="A116" s="229">
        <f t="shared" si="20"/>
        <v>32</v>
      </c>
      <c r="B116" s="285">
        <v>15.45</v>
      </c>
      <c r="C116" s="285"/>
      <c r="D116" s="229" t="s">
        <v>28</v>
      </c>
      <c r="E116" s="229" t="s">
        <v>593</v>
      </c>
      <c r="F116" s="216">
        <v>5</v>
      </c>
      <c r="G116" s="229">
        <v>2</v>
      </c>
      <c r="H116" s="285">
        <v>0.5</v>
      </c>
      <c r="I116" s="229">
        <f t="shared" si="21"/>
        <v>5</v>
      </c>
      <c r="J116" s="229" t="s">
        <v>379</v>
      </c>
      <c r="K116" s="461"/>
    </row>
    <row r="117" spans="1:11" x14ac:dyDescent="0.3">
      <c r="A117" s="229">
        <f t="shared" si="20"/>
        <v>33</v>
      </c>
      <c r="B117" s="285">
        <v>21.32</v>
      </c>
      <c r="C117" s="285"/>
      <c r="D117" s="229" t="s">
        <v>28</v>
      </c>
      <c r="E117" s="229" t="s">
        <v>593</v>
      </c>
      <c r="F117" s="216">
        <v>5</v>
      </c>
      <c r="G117" s="229">
        <v>2</v>
      </c>
      <c r="H117" s="285">
        <v>0.5</v>
      </c>
      <c r="I117" s="229">
        <f t="shared" si="21"/>
        <v>5</v>
      </c>
      <c r="J117" s="229" t="s">
        <v>379</v>
      </c>
      <c r="K117" s="461"/>
    </row>
    <row r="118" spans="1:11" x14ac:dyDescent="0.3">
      <c r="A118" s="229">
        <f t="shared" si="20"/>
        <v>34</v>
      </c>
      <c r="B118" s="285">
        <v>24.56</v>
      </c>
      <c r="C118" s="285"/>
      <c r="D118" s="229" t="s">
        <v>28</v>
      </c>
      <c r="E118" s="229" t="s">
        <v>593</v>
      </c>
      <c r="F118" s="216">
        <v>5</v>
      </c>
      <c r="G118" s="229">
        <v>2</v>
      </c>
      <c r="H118" s="285">
        <v>0.5</v>
      </c>
      <c r="I118" s="229">
        <f t="shared" si="21"/>
        <v>5</v>
      </c>
      <c r="J118" s="229" t="s">
        <v>379</v>
      </c>
      <c r="K118" s="461"/>
    </row>
    <row r="119" spans="1:11" x14ac:dyDescent="0.3">
      <c r="A119" s="229">
        <f t="shared" si="20"/>
        <v>35</v>
      </c>
      <c r="B119" s="285">
        <v>39.04</v>
      </c>
      <c r="C119" s="285"/>
      <c r="D119" s="229" t="s">
        <v>28</v>
      </c>
      <c r="E119" s="229" t="s">
        <v>593</v>
      </c>
      <c r="F119" s="216">
        <v>7</v>
      </c>
      <c r="G119" s="229">
        <v>2</v>
      </c>
      <c r="H119" s="285">
        <v>0.5</v>
      </c>
      <c r="I119" s="229">
        <f t="shared" si="21"/>
        <v>7</v>
      </c>
      <c r="J119" s="229" t="s">
        <v>379</v>
      </c>
      <c r="K119" s="461"/>
    </row>
    <row r="120" spans="1:11" x14ac:dyDescent="0.3">
      <c r="A120" s="229">
        <f t="shared" si="20"/>
        <v>36</v>
      </c>
      <c r="B120" s="285">
        <v>48.06</v>
      </c>
      <c r="C120" s="285"/>
      <c r="D120" s="229" t="s">
        <v>28</v>
      </c>
      <c r="E120" s="229" t="s">
        <v>593</v>
      </c>
      <c r="F120" s="216">
        <v>5</v>
      </c>
      <c r="G120" s="229">
        <v>2</v>
      </c>
      <c r="H120" s="285">
        <v>0.5</v>
      </c>
      <c r="I120" s="229">
        <f t="shared" si="21"/>
        <v>5</v>
      </c>
      <c r="J120" s="229" t="s">
        <v>379</v>
      </c>
      <c r="K120" s="461"/>
    </row>
    <row r="121" spans="1:11" x14ac:dyDescent="0.3">
      <c r="A121" s="618" t="s">
        <v>599</v>
      </c>
      <c r="B121" s="625"/>
      <c r="C121" s="625"/>
      <c r="D121" s="625"/>
      <c r="E121" s="625"/>
      <c r="F121" s="625"/>
      <c r="G121" s="625"/>
      <c r="H121" s="619"/>
      <c r="I121" s="462">
        <f>SUM(I85:I120)</f>
        <v>4996.7499999999991</v>
      </c>
      <c r="J121" s="217"/>
      <c r="K121" s="217"/>
    </row>
    <row r="124" spans="1:11" ht="15.75" x14ac:dyDescent="0.3">
      <c r="D124" s="626" t="s">
        <v>609</v>
      </c>
      <c r="E124" s="626"/>
      <c r="F124" s="626"/>
      <c r="G124" s="626"/>
    </row>
    <row r="125" spans="1:11" ht="30.15" x14ac:dyDescent="0.3">
      <c r="D125" s="469" t="s">
        <v>409</v>
      </c>
      <c r="E125" s="469" t="s">
        <v>96</v>
      </c>
      <c r="F125" s="470" t="s">
        <v>610</v>
      </c>
      <c r="G125" s="469" t="s">
        <v>24</v>
      </c>
    </row>
    <row r="126" spans="1:11" x14ac:dyDescent="0.3">
      <c r="D126" s="320">
        <v>1</v>
      </c>
      <c r="E126" s="461" t="s">
        <v>611</v>
      </c>
      <c r="F126" s="450">
        <f>I38</f>
        <v>2669.7000000000003</v>
      </c>
      <c r="G126" s="461"/>
    </row>
    <row r="127" spans="1:11" x14ac:dyDescent="0.3">
      <c r="D127" s="320">
        <v>3</v>
      </c>
      <c r="E127" s="461" t="s">
        <v>601</v>
      </c>
      <c r="F127" s="450">
        <f>H51</f>
        <v>52.5</v>
      </c>
      <c r="G127" s="461"/>
    </row>
    <row r="128" spans="1:11" x14ac:dyDescent="0.3">
      <c r="D128" s="229">
        <v>4</v>
      </c>
      <c r="E128" s="461" t="s">
        <v>602</v>
      </c>
      <c r="F128" s="450">
        <f>I80</f>
        <v>109.89000000000001</v>
      </c>
      <c r="G128" s="461"/>
    </row>
    <row r="129" spans="4:7" x14ac:dyDescent="0.3">
      <c r="D129" s="229">
        <v>5</v>
      </c>
      <c r="E129" s="471" t="s">
        <v>612</v>
      </c>
      <c r="F129" s="450">
        <f>I121</f>
        <v>4996.7499999999991</v>
      </c>
      <c r="G129" s="461"/>
    </row>
    <row r="130" spans="4:7" x14ac:dyDescent="0.3">
      <c r="D130" s="618" t="s">
        <v>613</v>
      </c>
      <c r="E130" s="619"/>
      <c r="F130" s="445">
        <f>SUM(F126:F129)</f>
        <v>7828.8399999999992</v>
      </c>
      <c r="G130" s="461" t="s">
        <v>426</v>
      </c>
    </row>
  </sheetData>
  <mergeCells count="7">
    <mergeCell ref="D130:E130"/>
    <mergeCell ref="A1:K1"/>
    <mergeCell ref="B42:C42"/>
    <mergeCell ref="A51:G51"/>
    <mergeCell ref="B80:H80"/>
    <mergeCell ref="A121:H121"/>
    <mergeCell ref="D124:G12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C93A-F7A8-4CF7-BB2A-C60BDAA4A183}">
  <sheetPr>
    <tabColor rgb="FF7030A0"/>
  </sheetPr>
  <dimension ref="A1:P287"/>
  <sheetViews>
    <sheetView topLeftCell="A270" workbookViewId="0">
      <selection activeCell="J210" sqref="J210"/>
    </sheetView>
  </sheetViews>
  <sheetFormatPr defaultRowHeight="15.05" x14ac:dyDescent="0.3"/>
  <cols>
    <col min="5" max="5" width="11.33203125" bestFit="1" customWidth="1"/>
    <col min="6" max="6" width="15.109375" bestFit="1" customWidth="1"/>
    <col min="7" max="7" width="11.109375" customWidth="1"/>
    <col min="8" max="8" width="15.5546875" bestFit="1" customWidth="1"/>
    <col min="9" max="9" width="16.88671875" bestFit="1" customWidth="1"/>
    <col min="10" max="10" width="25.109375" bestFit="1" customWidth="1"/>
    <col min="14" max="15" width="0" hidden="1" customWidth="1"/>
    <col min="16" max="16" width="16.33203125" hidden="1" customWidth="1"/>
  </cols>
  <sheetData>
    <row r="1" spans="1:16" ht="15.75" thickBot="1" x14ac:dyDescent="0.35">
      <c r="A1" s="634" t="s">
        <v>250</v>
      </c>
      <c r="B1" s="635"/>
      <c r="C1" s="635"/>
      <c r="D1" s="635"/>
      <c r="E1" s="635"/>
      <c r="F1" s="635"/>
      <c r="G1" s="635"/>
      <c r="H1" s="635"/>
      <c r="I1" s="635"/>
      <c r="J1" s="636"/>
      <c r="K1" s="437"/>
      <c r="L1" s="437"/>
      <c r="M1" s="437"/>
      <c r="N1" s="437"/>
      <c r="O1" s="437"/>
      <c r="P1" s="437"/>
    </row>
    <row r="2" spans="1:16" ht="15.75" thickBot="1" x14ac:dyDescent="0.35">
      <c r="A2" s="637" t="s">
        <v>636</v>
      </c>
      <c r="B2" s="639" t="s">
        <v>363</v>
      </c>
      <c r="C2" s="639"/>
      <c r="D2" s="639" t="s">
        <v>18</v>
      </c>
      <c r="E2" s="639" t="s">
        <v>637</v>
      </c>
      <c r="F2" s="639" t="s">
        <v>338</v>
      </c>
      <c r="G2" s="639" t="s">
        <v>638</v>
      </c>
      <c r="H2" s="627" t="s">
        <v>455</v>
      </c>
      <c r="I2" s="627" t="s">
        <v>639</v>
      </c>
      <c r="J2" s="629" t="s">
        <v>24</v>
      </c>
      <c r="K2" s="437"/>
      <c r="L2" s="437"/>
      <c r="M2" s="437"/>
      <c r="N2" s="437"/>
      <c r="O2" s="437"/>
      <c r="P2" s="437"/>
    </row>
    <row r="3" spans="1:16" ht="15.75" thickBot="1" x14ac:dyDescent="0.35">
      <c r="A3" s="638"/>
      <c r="B3" s="297" t="s">
        <v>81</v>
      </c>
      <c r="C3" s="297" t="s">
        <v>82</v>
      </c>
      <c r="D3" s="640"/>
      <c r="E3" s="640"/>
      <c r="F3" s="640"/>
      <c r="G3" s="640"/>
      <c r="H3" s="628"/>
      <c r="I3" s="628"/>
      <c r="J3" s="630"/>
      <c r="K3" s="437"/>
      <c r="L3" s="437"/>
      <c r="M3" s="437"/>
      <c r="N3" s="631" t="s">
        <v>543</v>
      </c>
      <c r="O3" s="632"/>
      <c r="P3" s="633"/>
    </row>
    <row r="4" spans="1:16" ht="15.75" thickBot="1" x14ac:dyDescent="0.35">
      <c r="A4" s="475">
        <v>1</v>
      </c>
      <c r="B4" s="298">
        <v>0</v>
      </c>
      <c r="C4" s="298">
        <v>1</v>
      </c>
      <c r="D4" s="299" t="s">
        <v>19</v>
      </c>
      <c r="E4" s="300"/>
      <c r="F4" s="299" t="s">
        <v>359</v>
      </c>
      <c r="G4" s="299" t="s">
        <v>640</v>
      </c>
      <c r="H4" s="299">
        <v>60</v>
      </c>
      <c r="I4" s="299"/>
      <c r="J4" s="476"/>
      <c r="K4" s="437"/>
      <c r="L4" s="437"/>
      <c r="M4" s="437"/>
      <c r="N4" s="477" t="s">
        <v>638</v>
      </c>
      <c r="O4" s="282" t="s">
        <v>641</v>
      </c>
      <c r="P4" s="284" t="s">
        <v>642</v>
      </c>
    </row>
    <row r="5" spans="1:16" x14ac:dyDescent="0.3">
      <c r="A5" s="242">
        <f>A4+1</f>
        <v>2</v>
      </c>
      <c r="B5" s="233">
        <v>0</v>
      </c>
      <c r="C5" s="233">
        <v>1</v>
      </c>
      <c r="D5" s="234" t="s">
        <v>19</v>
      </c>
      <c r="E5" s="236"/>
      <c r="F5" s="234" t="s">
        <v>358</v>
      </c>
      <c r="G5" s="234" t="s">
        <v>643</v>
      </c>
      <c r="H5" s="234">
        <v>15</v>
      </c>
      <c r="I5" s="234">
        <v>7</v>
      </c>
      <c r="J5" s="274"/>
      <c r="K5" s="437"/>
      <c r="L5" s="437"/>
      <c r="M5" s="437"/>
      <c r="N5" s="478" t="s">
        <v>644</v>
      </c>
      <c r="O5" s="239">
        <v>5505</v>
      </c>
      <c r="P5" s="479">
        <v>207</v>
      </c>
    </row>
    <row r="6" spans="1:16" ht="15.75" thickBot="1" x14ac:dyDescent="0.35">
      <c r="A6" s="242">
        <f>A5+1</f>
        <v>3</v>
      </c>
      <c r="B6" s="233">
        <v>1</v>
      </c>
      <c r="C6" s="233">
        <v>0</v>
      </c>
      <c r="D6" s="234" t="s">
        <v>20</v>
      </c>
      <c r="E6" s="236"/>
      <c r="F6" s="234" t="s">
        <v>359</v>
      </c>
      <c r="G6" s="234" t="s">
        <v>640</v>
      </c>
      <c r="H6" s="234">
        <v>48</v>
      </c>
      <c r="I6" s="234">
        <v>16</v>
      </c>
      <c r="J6" s="274"/>
      <c r="K6" s="437"/>
      <c r="L6" s="437"/>
      <c r="M6" s="437"/>
      <c r="N6" s="480" t="s">
        <v>645</v>
      </c>
      <c r="O6" s="246">
        <v>516</v>
      </c>
      <c r="P6" s="481">
        <v>276</v>
      </c>
    </row>
    <row r="7" spans="1:16" x14ac:dyDescent="0.3">
      <c r="A7" s="242">
        <f t="shared" ref="A7:A70" si="0">A6+1</f>
        <v>4</v>
      </c>
      <c r="B7" s="233">
        <v>1</v>
      </c>
      <c r="C7" s="233">
        <v>0</v>
      </c>
      <c r="D7" s="234" t="s">
        <v>20</v>
      </c>
      <c r="E7" s="236"/>
      <c r="F7" s="234" t="s">
        <v>358</v>
      </c>
      <c r="G7" s="234" t="s">
        <v>643</v>
      </c>
      <c r="H7" s="234">
        <v>29</v>
      </c>
      <c r="I7" s="234">
        <v>6</v>
      </c>
      <c r="J7" s="274"/>
      <c r="K7" s="437"/>
      <c r="L7" s="437"/>
      <c r="M7" s="437"/>
      <c r="N7" s="437"/>
      <c r="O7" s="437"/>
      <c r="P7" s="437"/>
    </row>
    <row r="8" spans="1:16" x14ac:dyDescent="0.3">
      <c r="A8" s="242">
        <f t="shared" si="0"/>
        <v>5</v>
      </c>
      <c r="B8" s="233">
        <v>1</v>
      </c>
      <c r="C8" s="233">
        <v>2</v>
      </c>
      <c r="D8" s="234" t="s">
        <v>19</v>
      </c>
      <c r="E8" s="236"/>
      <c r="F8" s="234" t="s">
        <v>359</v>
      </c>
      <c r="G8" s="234" t="s">
        <v>640</v>
      </c>
      <c r="H8" s="234">
        <v>50</v>
      </c>
      <c r="I8" s="234">
        <v>4</v>
      </c>
      <c r="J8" s="274"/>
      <c r="K8" s="437"/>
      <c r="L8" s="437"/>
      <c r="M8" s="437"/>
      <c r="N8" s="437"/>
      <c r="O8" s="437"/>
      <c r="P8" s="437"/>
    </row>
    <row r="9" spans="1:16" x14ac:dyDescent="0.3">
      <c r="A9" s="242">
        <f t="shared" si="0"/>
        <v>6</v>
      </c>
      <c r="B9" s="233">
        <v>1</v>
      </c>
      <c r="C9" s="233">
        <v>2</v>
      </c>
      <c r="D9" s="234" t="s">
        <v>19</v>
      </c>
      <c r="E9" s="236"/>
      <c r="F9" s="234" t="s">
        <v>358</v>
      </c>
      <c r="G9" s="234" t="s">
        <v>643</v>
      </c>
      <c r="H9" s="234">
        <v>49</v>
      </c>
      <c r="I9" s="234">
        <v>21</v>
      </c>
      <c r="J9" s="274"/>
      <c r="K9" s="437"/>
      <c r="L9" s="437"/>
      <c r="M9" s="437"/>
      <c r="N9" s="437"/>
      <c r="O9" s="437"/>
      <c r="P9" s="437"/>
    </row>
    <row r="10" spans="1:16" x14ac:dyDescent="0.3">
      <c r="A10" s="242">
        <f t="shared" si="0"/>
        <v>7</v>
      </c>
      <c r="B10" s="233">
        <v>2</v>
      </c>
      <c r="C10" s="233">
        <v>1</v>
      </c>
      <c r="D10" s="234" t="s">
        <v>20</v>
      </c>
      <c r="E10" s="236"/>
      <c r="F10" s="234" t="s">
        <v>359</v>
      </c>
      <c r="G10" s="234" t="s">
        <v>640</v>
      </c>
      <c r="H10" s="234">
        <v>44</v>
      </c>
      <c r="I10" s="234">
        <v>18</v>
      </c>
      <c r="J10" s="274"/>
      <c r="K10" s="437"/>
      <c r="L10" s="437"/>
      <c r="M10" s="437"/>
      <c r="N10" s="437"/>
      <c r="O10" s="437"/>
      <c r="P10" s="437"/>
    </row>
    <row r="11" spans="1:16" x14ac:dyDescent="0.3">
      <c r="A11" s="242">
        <f t="shared" si="0"/>
        <v>8</v>
      </c>
      <c r="B11" s="233">
        <v>2</v>
      </c>
      <c r="C11" s="233">
        <v>1</v>
      </c>
      <c r="D11" s="234" t="s">
        <v>20</v>
      </c>
      <c r="E11" s="236"/>
      <c r="F11" s="234" t="s">
        <v>358</v>
      </c>
      <c r="G11" s="234" t="s">
        <v>643</v>
      </c>
      <c r="H11" s="234">
        <v>44</v>
      </c>
      <c r="I11" s="234">
        <v>21</v>
      </c>
      <c r="J11" s="274"/>
      <c r="K11" s="437"/>
      <c r="L11" s="437"/>
      <c r="M11" s="437"/>
      <c r="N11" s="437"/>
      <c r="O11" s="437"/>
      <c r="P11" s="437"/>
    </row>
    <row r="12" spans="1:16" x14ac:dyDescent="0.3">
      <c r="A12" s="242">
        <f t="shared" si="0"/>
        <v>9</v>
      </c>
      <c r="B12" s="233">
        <v>2</v>
      </c>
      <c r="C12" s="233">
        <v>3</v>
      </c>
      <c r="D12" s="234" t="s">
        <v>19</v>
      </c>
      <c r="E12" s="236"/>
      <c r="F12" s="234" t="s">
        <v>359</v>
      </c>
      <c r="G12" s="234" t="s">
        <v>640</v>
      </c>
      <c r="H12" s="234">
        <v>78</v>
      </c>
      <c r="I12" s="234">
        <v>4</v>
      </c>
      <c r="J12" s="274"/>
      <c r="K12" s="437"/>
      <c r="L12" s="437"/>
      <c r="M12" s="437"/>
      <c r="N12" s="437"/>
      <c r="O12" s="437"/>
      <c r="P12" s="437"/>
    </row>
    <row r="13" spans="1:16" x14ac:dyDescent="0.3">
      <c r="A13" s="242">
        <f t="shared" si="0"/>
        <v>10</v>
      </c>
      <c r="B13" s="233">
        <v>2</v>
      </c>
      <c r="C13" s="233">
        <v>3</v>
      </c>
      <c r="D13" s="234" t="s">
        <v>19</v>
      </c>
      <c r="E13" s="236"/>
      <c r="F13" s="234" t="s">
        <v>358</v>
      </c>
      <c r="G13" s="234" t="s">
        <v>643</v>
      </c>
      <c r="H13" s="234">
        <v>54</v>
      </c>
      <c r="I13" s="234">
        <v>8</v>
      </c>
      <c r="J13" s="274"/>
      <c r="K13" s="437"/>
      <c r="L13" s="437"/>
      <c r="M13" s="437"/>
      <c r="N13" s="437"/>
      <c r="O13" s="437"/>
      <c r="P13" s="437"/>
    </row>
    <row r="14" spans="1:16" x14ac:dyDescent="0.3">
      <c r="A14" s="242">
        <f t="shared" si="0"/>
        <v>11</v>
      </c>
      <c r="B14" s="233">
        <v>2.86</v>
      </c>
      <c r="C14" s="233"/>
      <c r="D14" s="234" t="s">
        <v>20</v>
      </c>
      <c r="E14" s="236"/>
      <c r="F14" s="234" t="s">
        <v>304</v>
      </c>
      <c r="G14" s="234" t="s">
        <v>640</v>
      </c>
      <c r="H14" s="234">
        <v>58</v>
      </c>
      <c r="I14" s="234"/>
      <c r="J14" s="274" t="s">
        <v>646</v>
      </c>
      <c r="K14" s="437"/>
      <c r="L14" s="437"/>
      <c r="M14" s="437"/>
      <c r="N14" s="437"/>
      <c r="O14" s="437"/>
      <c r="P14" s="437"/>
    </row>
    <row r="15" spans="1:16" x14ac:dyDescent="0.3">
      <c r="A15" s="242">
        <f t="shared" si="0"/>
        <v>12</v>
      </c>
      <c r="B15" s="233">
        <v>2.86</v>
      </c>
      <c r="C15" s="233"/>
      <c r="D15" s="234" t="s">
        <v>19</v>
      </c>
      <c r="E15" s="236"/>
      <c r="F15" s="234" t="s">
        <v>304</v>
      </c>
      <c r="G15" s="234" t="s">
        <v>640</v>
      </c>
      <c r="H15" s="234">
        <v>52</v>
      </c>
      <c r="I15" s="234">
        <v>4</v>
      </c>
      <c r="J15" s="274" t="s">
        <v>646</v>
      </c>
      <c r="K15" s="437"/>
      <c r="L15" s="437"/>
      <c r="M15" s="437"/>
      <c r="N15" s="437"/>
      <c r="O15" s="437"/>
      <c r="P15" s="437"/>
    </row>
    <row r="16" spans="1:16" x14ac:dyDescent="0.3">
      <c r="A16" s="242">
        <f t="shared" si="0"/>
        <v>13</v>
      </c>
      <c r="B16" s="233">
        <v>3</v>
      </c>
      <c r="C16" s="233">
        <v>2</v>
      </c>
      <c r="D16" s="234" t="s">
        <v>20</v>
      </c>
      <c r="E16" s="236"/>
      <c r="F16" s="234" t="s">
        <v>359</v>
      </c>
      <c r="G16" s="234" t="s">
        <v>640</v>
      </c>
      <c r="H16" s="234">
        <v>70</v>
      </c>
      <c r="I16" s="234">
        <v>4</v>
      </c>
      <c r="J16" s="274"/>
      <c r="K16" s="437"/>
      <c r="L16" s="437"/>
      <c r="M16" s="437"/>
      <c r="N16" s="437"/>
      <c r="O16" s="437"/>
      <c r="P16" s="437"/>
    </row>
    <row r="17" spans="1:16" x14ac:dyDescent="0.3">
      <c r="A17" s="242">
        <f t="shared" si="0"/>
        <v>14</v>
      </c>
      <c r="B17" s="233">
        <v>3</v>
      </c>
      <c r="C17" s="233">
        <v>2</v>
      </c>
      <c r="D17" s="234" t="s">
        <v>20</v>
      </c>
      <c r="E17" s="236"/>
      <c r="F17" s="234" t="s">
        <v>358</v>
      </c>
      <c r="G17" s="234" t="s">
        <v>643</v>
      </c>
      <c r="H17" s="234">
        <v>54</v>
      </c>
      <c r="I17" s="234">
        <v>14</v>
      </c>
      <c r="J17" s="274"/>
      <c r="K17" s="437"/>
      <c r="L17" s="437"/>
      <c r="M17" s="437"/>
      <c r="N17" s="437"/>
      <c r="O17" s="437"/>
      <c r="P17" s="437"/>
    </row>
    <row r="18" spans="1:16" x14ac:dyDescent="0.3">
      <c r="A18" s="242">
        <f t="shared" si="0"/>
        <v>15</v>
      </c>
      <c r="B18" s="233">
        <v>3</v>
      </c>
      <c r="C18" s="233">
        <v>4</v>
      </c>
      <c r="D18" s="234" t="s">
        <v>19</v>
      </c>
      <c r="E18" s="236"/>
      <c r="F18" s="234" t="s">
        <v>359</v>
      </c>
      <c r="G18" s="234" t="s">
        <v>640</v>
      </c>
      <c r="H18" s="234">
        <v>61</v>
      </c>
      <c r="I18" s="234">
        <v>12</v>
      </c>
      <c r="J18" s="274"/>
      <c r="K18" s="437"/>
      <c r="L18" s="437"/>
      <c r="M18" s="437"/>
      <c r="N18" s="437"/>
      <c r="O18" s="437"/>
      <c r="P18" s="437"/>
    </row>
    <row r="19" spans="1:16" x14ac:dyDescent="0.3">
      <c r="A19" s="242">
        <f t="shared" si="0"/>
        <v>16</v>
      </c>
      <c r="B19" s="233">
        <v>3</v>
      </c>
      <c r="C19" s="233">
        <v>4</v>
      </c>
      <c r="D19" s="234" t="s">
        <v>19</v>
      </c>
      <c r="E19" s="236"/>
      <c r="F19" s="234" t="s">
        <v>358</v>
      </c>
      <c r="G19" s="234" t="s">
        <v>643</v>
      </c>
      <c r="H19" s="234">
        <v>60</v>
      </c>
      <c r="I19" s="234">
        <v>5</v>
      </c>
      <c r="J19" s="274"/>
      <c r="K19" s="437"/>
      <c r="L19" s="437"/>
      <c r="M19" s="437"/>
      <c r="N19" s="437"/>
      <c r="O19" s="437"/>
      <c r="P19" s="437"/>
    </row>
    <row r="20" spans="1:16" x14ac:dyDescent="0.3">
      <c r="A20" s="242">
        <f t="shared" si="0"/>
        <v>17</v>
      </c>
      <c r="B20" s="233">
        <v>4</v>
      </c>
      <c r="C20" s="233">
        <v>3</v>
      </c>
      <c r="D20" s="234" t="s">
        <v>20</v>
      </c>
      <c r="E20" s="236"/>
      <c r="F20" s="234" t="s">
        <v>359</v>
      </c>
      <c r="G20" s="234" t="s">
        <v>640</v>
      </c>
      <c r="H20" s="234">
        <v>69</v>
      </c>
      <c r="I20" s="234">
        <v>3</v>
      </c>
      <c r="J20" s="274"/>
      <c r="K20" s="437"/>
      <c r="L20" s="437"/>
      <c r="M20" s="437"/>
      <c r="N20" s="437"/>
      <c r="O20" s="437"/>
      <c r="P20" s="437"/>
    </row>
    <row r="21" spans="1:16" x14ac:dyDescent="0.3">
      <c r="A21" s="242">
        <f t="shared" si="0"/>
        <v>18</v>
      </c>
      <c r="B21" s="233">
        <v>4</v>
      </c>
      <c r="C21" s="233">
        <v>3</v>
      </c>
      <c r="D21" s="234" t="s">
        <v>20</v>
      </c>
      <c r="E21" s="236"/>
      <c r="F21" s="234" t="s">
        <v>358</v>
      </c>
      <c r="G21" s="234" t="s">
        <v>643</v>
      </c>
      <c r="H21" s="234">
        <v>60</v>
      </c>
      <c r="I21" s="234">
        <v>5</v>
      </c>
      <c r="J21" s="274"/>
      <c r="K21" s="437"/>
      <c r="L21" s="437"/>
      <c r="M21" s="437"/>
      <c r="N21" s="437"/>
      <c r="O21" s="437"/>
      <c r="P21" s="437"/>
    </row>
    <row r="22" spans="1:16" x14ac:dyDescent="0.3">
      <c r="A22" s="242">
        <f t="shared" si="0"/>
        <v>19</v>
      </c>
      <c r="B22" s="233">
        <v>4</v>
      </c>
      <c r="C22" s="233">
        <v>5</v>
      </c>
      <c r="D22" s="234" t="s">
        <v>19</v>
      </c>
      <c r="E22" s="236"/>
      <c r="F22" s="234" t="s">
        <v>359</v>
      </c>
      <c r="G22" s="234" t="s">
        <v>640</v>
      </c>
      <c r="H22" s="234">
        <v>49</v>
      </c>
      <c r="I22" s="234"/>
      <c r="J22" s="274"/>
      <c r="K22" s="437"/>
      <c r="L22" s="437"/>
      <c r="M22" s="437"/>
      <c r="N22" s="437"/>
      <c r="O22" s="437"/>
      <c r="P22" s="437"/>
    </row>
    <row r="23" spans="1:16" x14ac:dyDescent="0.3">
      <c r="A23" s="242">
        <f t="shared" si="0"/>
        <v>20</v>
      </c>
      <c r="B23" s="233">
        <v>4</v>
      </c>
      <c r="C23" s="233">
        <v>5</v>
      </c>
      <c r="D23" s="234" t="s">
        <v>19</v>
      </c>
      <c r="E23" s="236"/>
      <c r="F23" s="234" t="s">
        <v>358</v>
      </c>
      <c r="G23" s="234" t="s">
        <v>643</v>
      </c>
      <c r="H23" s="234">
        <v>39</v>
      </c>
      <c r="I23" s="234">
        <v>7</v>
      </c>
      <c r="J23" s="274"/>
      <c r="K23" s="437"/>
      <c r="L23" s="437"/>
      <c r="M23" s="437"/>
      <c r="N23" s="437"/>
      <c r="O23" s="437"/>
      <c r="P23" s="437"/>
    </row>
    <row r="24" spans="1:16" x14ac:dyDescent="0.3">
      <c r="A24" s="242">
        <f t="shared" si="0"/>
        <v>21</v>
      </c>
      <c r="B24" s="233">
        <v>4.4000000000000004</v>
      </c>
      <c r="C24" s="233"/>
      <c r="D24" s="234" t="s">
        <v>20</v>
      </c>
      <c r="E24" s="236"/>
      <c r="F24" s="234" t="s">
        <v>304</v>
      </c>
      <c r="G24" s="234" t="s">
        <v>640</v>
      </c>
      <c r="H24" s="234">
        <v>34</v>
      </c>
      <c r="I24" s="234"/>
      <c r="J24" s="274" t="s">
        <v>646</v>
      </c>
      <c r="K24" s="437"/>
      <c r="L24" s="437"/>
      <c r="M24" s="437"/>
      <c r="N24" s="437"/>
      <c r="O24" s="437"/>
      <c r="P24" s="437"/>
    </row>
    <row r="25" spans="1:16" x14ac:dyDescent="0.3">
      <c r="A25" s="242">
        <f t="shared" si="0"/>
        <v>22</v>
      </c>
      <c r="B25" s="233">
        <v>4.4000000000000004</v>
      </c>
      <c r="C25" s="233"/>
      <c r="D25" s="234" t="s">
        <v>19</v>
      </c>
      <c r="E25" s="236"/>
      <c r="F25" s="234" t="s">
        <v>304</v>
      </c>
      <c r="G25" s="234" t="s">
        <v>640</v>
      </c>
      <c r="H25" s="234">
        <v>54</v>
      </c>
      <c r="I25" s="234">
        <v>4</v>
      </c>
      <c r="J25" s="274" t="s">
        <v>646</v>
      </c>
      <c r="K25" s="437"/>
      <c r="L25" s="437"/>
      <c r="M25" s="437"/>
      <c r="N25" s="437"/>
      <c r="O25" s="437"/>
      <c r="P25" s="437"/>
    </row>
    <row r="26" spans="1:16" x14ac:dyDescent="0.3">
      <c r="A26" s="242">
        <f t="shared" si="0"/>
        <v>23</v>
      </c>
      <c r="B26" s="233">
        <v>5</v>
      </c>
      <c r="C26" s="233">
        <v>4</v>
      </c>
      <c r="D26" s="234" t="s">
        <v>20</v>
      </c>
      <c r="E26" s="236"/>
      <c r="F26" s="234" t="s">
        <v>359</v>
      </c>
      <c r="G26" s="234" t="s">
        <v>640</v>
      </c>
      <c r="H26" s="234">
        <v>60</v>
      </c>
      <c r="I26" s="234">
        <v>2</v>
      </c>
      <c r="J26" s="274"/>
      <c r="K26" s="437"/>
      <c r="L26" s="437"/>
      <c r="M26" s="437"/>
      <c r="N26" s="437"/>
      <c r="O26" s="437"/>
      <c r="P26" s="437"/>
    </row>
    <row r="27" spans="1:16" x14ac:dyDescent="0.3">
      <c r="A27" s="242">
        <f t="shared" si="0"/>
        <v>24</v>
      </c>
      <c r="B27" s="233">
        <v>5</v>
      </c>
      <c r="C27" s="233">
        <v>4</v>
      </c>
      <c r="D27" s="234" t="s">
        <v>20</v>
      </c>
      <c r="E27" s="236"/>
      <c r="F27" s="234" t="s">
        <v>358</v>
      </c>
      <c r="G27" s="234" t="s">
        <v>643</v>
      </c>
      <c r="H27" s="234">
        <v>58</v>
      </c>
      <c r="I27" s="234">
        <v>6</v>
      </c>
      <c r="J27" s="274"/>
      <c r="K27" s="437"/>
      <c r="L27" s="437"/>
      <c r="M27" s="437"/>
      <c r="N27" s="437"/>
      <c r="O27" s="437"/>
      <c r="P27" s="437"/>
    </row>
    <row r="28" spans="1:16" x14ac:dyDescent="0.3">
      <c r="A28" s="242">
        <f t="shared" si="0"/>
        <v>25</v>
      </c>
      <c r="B28" s="233">
        <v>5</v>
      </c>
      <c r="C28" s="233">
        <v>6</v>
      </c>
      <c r="D28" s="234" t="s">
        <v>19</v>
      </c>
      <c r="E28" s="236"/>
      <c r="F28" s="234" t="s">
        <v>359</v>
      </c>
      <c r="G28" s="234" t="s">
        <v>640</v>
      </c>
      <c r="H28" s="234">
        <v>82</v>
      </c>
      <c r="I28" s="234"/>
      <c r="J28" s="274"/>
      <c r="K28" s="437"/>
      <c r="L28" s="437"/>
      <c r="M28" s="437"/>
      <c r="N28" s="437"/>
      <c r="O28" s="437"/>
      <c r="P28" s="437"/>
    </row>
    <row r="29" spans="1:16" x14ac:dyDescent="0.3">
      <c r="A29" s="242">
        <f t="shared" si="0"/>
        <v>26</v>
      </c>
      <c r="B29" s="233">
        <v>5</v>
      </c>
      <c r="C29" s="233">
        <v>6</v>
      </c>
      <c r="D29" s="234" t="s">
        <v>19</v>
      </c>
      <c r="E29" s="236"/>
      <c r="F29" s="234" t="s">
        <v>358</v>
      </c>
      <c r="G29" s="234" t="s">
        <v>643</v>
      </c>
      <c r="H29" s="234">
        <v>55</v>
      </c>
      <c r="I29" s="234">
        <v>3</v>
      </c>
      <c r="J29" s="274"/>
      <c r="K29" s="437"/>
      <c r="L29" s="437"/>
      <c r="M29" s="437"/>
      <c r="N29" s="437"/>
      <c r="O29" s="437"/>
      <c r="P29" s="437"/>
    </row>
    <row r="30" spans="1:16" x14ac:dyDescent="0.3">
      <c r="A30" s="242">
        <f t="shared" si="0"/>
        <v>27</v>
      </c>
      <c r="B30" s="233">
        <v>6</v>
      </c>
      <c r="C30" s="233">
        <v>5</v>
      </c>
      <c r="D30" s="234" t="s">
        <v>20</v>
      </c>
      <c r="E30" s="236"/>
      <c r="F30" s="234" t="s">
        <v>359</v>
      </c>
      <c r="G30" s="234" t="s">
        <v>640</v>
      </c>
      <c r="H30" s="234">
        <v>85</v>
      </c>
      <c r="I30" s="234">
        <v>10</v>
      </c>
      <c r="J30" s="274"/>
      <c r="K30" s="437"/>
      <c r="L30" s="437"/>
      <c r="M30" s="437"/>
      <c r="N30" s="437"/>
      <c r="O30" s="437"/>
      <c r="P30" s="437"/>
    </row>
    <row r="31" spans="1:16" x14ac:dyDescent="0.3">
      <c r="A31" s="242">
        <f t="shared" si="0"/>
        <v>28</v>
      </c>
      <c r="B31" s="233">
        <v>6</v>
      </c>
      <c r="C31" s="233">
        <v>5</v>
      </c>
      <c r="D31" s="234" t="s">
        <v>20</v>
      </c>
      <c r="E31" s="236"/>
      <c r="F31" s="234" t="s">
        <v>358</v>
      </c>
      <c r="G31" s="234" t="s">
        <v>643</v>
      </c>
      <c r="H31" s="234">
        <v>84</v>
      </c>
      <c r="I31" s="234">
        <v>12</v>
      </c>
      <c r="J31" s="274"/>
      <c r="K31" s="437"/>
      <c r="L31" s="437"/>
      <c r="M31" s="437"/>
      <c r="N31" s="437"/>
      <c r="O31" s="437"/>
      <c r="P31" s="437"/>
    </row>
    <row r="32" spans="1:16" x14ac:dyDescent="0.3">
      <c r="A32" s="242">
        <f t="shared" si="0"/>
        <v>29</v>
      </c>
      <c r="B32" s="233">
        <v>6</v>
      </c>
      <c r="C32" s="233">
        <v>7</v>
      </c>
      <c r="D32" s="234" t="s">
        <v>19</v>
      </c>
      <c r="E32" s="236"/>
      <c r="F32" s="234" t="s">
        <v>359</v>
      </c>
      <c r="G32" s="234" t="s">
        <v>640</v>
      </c>
      <c r="H32" s="234">
        <v>58</v>
      </c>
      <c r="I32" s="234"/>
      <c r="J32" s="274"/>
      <c r="K32" s="437"/>
      <c r="L32" s="437"/>
      <c r="M32" s="437"/>
      <c r="N32" s="437"/>
      <c r="O32" s="437"/>
      <c r="P32" s="437"/>
    </row>
    <row r="33" spans="1:16" x14ac:dyDescent="0.3">
      <c r="A33" s="242">
        <f t="shared" si="0"/>
        <v>30</v>
      </c>
      <c r="B33" s="233">
        <v>6</v>
      </c>
      <c r="C33" s="233">
        <v>7</v>
      </c>
      <c r="D33" s="234" t="s">
        <v>19</v>
      </c>
      <c r="E33" s="236"/>
      <c r="F33" s="234" t="s">
        <v>358</v>
      </c>
      <c r="G33" s="234" t="s">
        <v>643</v>
      </c>
      <c r="H33" s="234">
        <v>46</v>
      </c>
      <c r="I33" s="234">
        <v>2</v>
      </c>
      <c r="J33" s="274"/>
      <c r="K33" s="437"/>
      <c r="L33" s="437"/>
      <c r="M33" s="437"/>
      <c r="N33" s="437"/>
      <c r="O33" s="437"/>
      <c r="P33" s="437"/>
    </row>
    <row r="34" spans="1:16" x14ac:dyDescent="0.3">
      <c r="A34" s="242">
        <f t="shared" si="0"/>
        <v>31</v>
      </c>
      <c r="B34" s="233">
        <v>6.6</v>
      </c>
      <c r="C34" s="233"/>
      <c r="D34" s="234" t="s">
        <v>20</v>
      </c>
      <c r="E34" s="236"/>
      <c r="F34" s="234" t="s">
        <v>304</v>
      </c>
      <c r="G34" s="234" t="s">
        <v>640</v>
      </c>
      <c r="H34" s="234">
        <v>35</v>
      </c>
      <c r="I34" s="234"/>
      <c r="J34" s="274" t="s">
        <v>646</v>
      </c>
      <c r="K34" s="437"/>
      <c r="L34" s="437"/>
      <c r="M34" s="437"/>
      <c r="N34" s="437"/>
      <c r="O34" s="437"/>
      <c r="P34" s="437"/>
    </row>
    <row r="35" spans="1:16" x14ac:dyDescent="0.3">
      <c r="A35" s="242">
        <f t="shared" si="0"/>
        <v>32</v>
      </c>
      <c r="B35" s="233">
        <v>6.65</v>
      </c>
      <c r="C35" s="233"/>
      <c r="D35" s="234" t="s">
        <v>19</v>
      </c>
      <c r="E35" s="236"/>
      <c r="F35" s="234" t="s">
        <v>304</v>
      </c>
      <c r="G35" s="234" t="s">
        <v>640</v>
      </c>
      <c r="H35" s="234">
        <v>26</v>
      </c>
      <c r="I35" s="234">
        <v>1</v>
      </c>
      <c r="J35" s="274" t="s">
        <v>646</v>
      </c>
      <c r="K35" s="437"/>
      <c r="L35" s="437"/>
      <c r="M35" s="437"/>
      <c r="N35" s="437"/>
      <c r="O35" s="437"/>
      <c r="P35" s="437"/>
    </row>
    <row r="36" spans="1:16" x14ac:dyDescent="0.3">
      <c r="A36" s="242">
        <f t="shared" si="0"/>
        <v>33</v>
      </c>
      <c r="B36" s="233">
        <v>7</v>
      </c>
      <c r="C36" s="233">
        <v>6</v>
      </c>
      <c r="D36" s="234" t="s">
        <v>20</v>
      </c>
      <c r="E36" s="236"/>
      <c r="F36" s="234" t="s">
        <v>359</v>
      </c>
      <c r="G36" s="234" t="s">
        <v>640</v>
      </c>
      <c r="H36" s="234">
        <v>55</v>
      </c>
      <c r="I36" s="234">
        <v>18</v>
      </c>
      <c r="J36" s="274"/>
      <c r="K36" s="437"/>
      <c r="L36" s="437"/>
      <c r="M36" s="437"/>
      <c r="N36" s="437"/>
      <c r="O36" s="437"/>
      <c r="P36" s="437"/>
    </row>
    <row r="37" spans="1:16" x14ac:dyDescent="0.3">
      <c r="A37" s="242">
        <f t="shared" si="0"/>
        <v>34</v>
      </c>
      <c r="B37" s="233">
        <v>7</v>
      </c>
      <c r="C37" s="233">
        <v>6</v>
      </c>
      <c r="D37" s="234" t="s">
        <v>20</v>
      </c>
      <c r="E37" s="236"/>
      <c r="F37" s="234" t="s">
        <v>358</v>
      </c>
      <c r="G37" s="234" t="s">
        <v>643</v>
      </c>
      <c r="H37" s="234">
        <v>35</v>
      </c>
      <c r="I37" s="234">
        <v>6</v>
      </c>
      <c r="J37" s="274"/>
      <c r="K37" s="437"/>
      <c r="L37" s="437"/>
      <c r="M37" s="437"/>
      <c r="N37" s="437"/>
      <c r="O37" s="437"/>
      <c r="P37" s="437"/>
    </row>
    <row r="38" spans="1:16" x14ac:dyDescent="0.3">
      <c r="A38" s="242">
        <f t="shared" si="0"/>
        <v>35</v>
      </c>
      <c r="B38" s="233">
        <v>7</v>
      </c>
      <c r="C38" s="233">
        <v>8</v>
      </c>
      <c r="D38" s="234" t="s">
        <v>19</v>
      </c>
      <c r="E38" s="236"/>
      <c r="F38" s="234" t="s">
        <v>359</v>
      </c>
      <c r="G38" s="234" t="s">
        <v>640</v>
      </c>
      <c r="H38" s="234">
        <v>53</v>
      </c>
      <c r="I38" s="234"/>
      <c r="J38" s="274"/>
      <c r="K38" s="437"/>
      <c r="L38" s="437"/>
      <c r="M38" s="437"/>
      <c r="N38" s="437"/>
      <c r="O38" s="437"/>
      <c r="P38" s="437"/>
    </row>
    <row r="39" spans="1:16" x14ac:dyDescent="0.3">
      <c r="A39" s="242">
        <f t="shared" si="0"/>
        <v>36</v>
      </c>
      <c r="B39" s="233">
        <v>7</v>
      </c>
      <c r="C39" s="233">
        <v>8</v>
      </c>
      <c r="D39" s="234" t="s">
        <v>19</v>
      </c>
      <c r="E39" s="236"/>
      <c r="F39" s="234" t="s">
        <v>358</v>
      </c>
      <c r="G39" s="234" t="s">
        <v>643</v>
      </c>
      <c r="H39" s="234">
        <v>46</v>
      </c>
      <c r="I39" s="234">
        <v>3</v>
      </c>
      <c r="J39" s="274"/>
      <c r="K39" s="437"/>
      <c r="L39" s="437"/>
      <c r="M39" s="437"/>
      <c r="N39" s="437"/>
      <c r="O39" s="437"/>
      <c r="P39" s="437"/>
    </row>
    <row r="40" spans="1:16" x14ac:dyDescent="0.3">
      <c r="A40" s="242">
        <f t="shared" si="0"/>
        <v>37</v>
      </c>
      <c r="B40" s="233">
        <v>8</v>
      </c>
      <c r="C40" s="233">
        <v>7</v>
      </c>
      <c r="D40" s="234" t="s">
        <v>20</v>
      </c>
      <c r="E40" s="236"/>
      <c r="F40" s="234" t="s">
        <v>359</v>
      </c>
      <c r="G40" s="234" t="s">
        <v>640</v>
      </c>
      <c r="H40" s="234">
        <v>84</v>
      </c>
      <c r="I40" s="234">
        <v>11</v>
      </c>
      <c r="J40" s="274"/>
      <c r="K40" s="437"/>
      <c r="L40" s="437"/>
      <c r="M40" s="437"/>
      <c r="N40" s="437"/>
      <c r="O40" s="437"/>
      <c r="P40" s="437"/>
    </row>
    <row r="41" spans="1:16" x14ac:dyDescent="0.3">
      <c r="A41" s="242">
        <f t="shared" si="0"/>
        <v>38</v>
      </c>
      <c r="B41" s="233">
        <v>8</v>
      </c>
      <c r="C41" s="233">
        <v>7</v>
      </c>
      <c r="D41" s="234" t="s">
        <v>20</v>
      </c>
      <c r="E41" s="236"/>
      <c r="F41" s="234" t="s">
        <v>358</v>
      </c>
      <c r="G41" s="234" t="s">
        <v>643</v>
      </c>
      <c r="H41" s="234">
        <v>83</v>
      </c>
      <c r="I41" s="234">
        <v>2</v>
      </c>
      <c r="J41" s="274"/>
      <c r="K41" s="437"/>
      <c r="L41" s="437"/>
      <c r="M41" s="437"/>
      <c r="N41" s="437"/>
      <c r="O41" s="437"/>
      <c r="P41" s="437"/>
    </row>
    <row r="42" spans="1:16" x14ac:dyDescent="0.3">
      <c r="A42" s="242">
        <f t="shared" si="0"/>
        <v>39</v>
      </c>
      <c r="B42" s="233">
        <v>8</v>
      </c>
      <c r="C42" s="233">
        <v>9</v>
      </c>
      <c r="D42" s="234" t="s">
        <v>19</v>
      </c>
      <c r="E42" s="236"/>
      <c r="F42" s="234" t="s">
        <v>359</v>
      </c>
      <c r="G42" s="234" t="s">
        <v>640</v>
      </c>
      <c r="H42" s="234">
        <v>67</v>
      </c>
      <c r="I42" s="234"/>
      <c r="J42" s="274"/>
      <c r="K42" s="437"/>
      <c r="L42" s="437"/>
      <c r="M42" s="437"/>
      <c r="N42" s="437"/>
      <c r="O42" s="437"/>
      <c r="P42" s="437"/>
    </row>
    <row r="43" spans="1:16" x14ac:dyDescent="0.3">
      <c r="A43" s="242">
        <f t="shared" si="0"/>
        <v>40</v>
      </c>
      <c r="B43" s="233">
        <v>8</v>
      </c>
      <c r="C43" s="233">
        <v>9</v>
      </c>
      <c r="D43" s="234" t="s">
        <v>19</v>
      </c>
      <c r="E43" s="236"/>
      <c r="F43" s="234" t="s">
        <v>358</v>
      </c>
      <c r="G43" s="234" t="s">
        <v>643</v>
      </c>
      <c r="H43" s="234">
        <v>66</v>
      </c>
      <c r="I43" s="234">
        <v>4</v>
      </c>
      <c r="J43" s="274"/>
      <c r="K43" s="437"/>
      <c r="L43" s="437"/>
      <c r="M43" s="437"/>
      <c r="N43" s="437"/>
      <c r="O43" s="437"/>
      <c r="P43" s="437"/>
    </row>
    <row r="44" spans="1:16" x14ac:dyDescent="0.3">
      <c r="A44" s="242">
        <f t="shared" si="0"/>
        <v>41</v>
      </c>
      <c r="B44" s="233">
        <v>8.9</v>
      </c>
      <c r="C44" s="233"/>
      <c r="D44" s="234" t="s">
        <v>20</v>
      </c>
      <c r="E44" s="236"/>
      <c r="F44" s="234" t="s">
        <v>304</v>
      </c>
      <c r="G44" s="234" t="s">
        <v>640</v>
      </c>
      <c r="H44" s="234">
        <v>38</v>
      </c>
      <c r="I44" s="234">
        <v>8</v>
      </c>
      <c r="J44" s="274" t="s">
        <v>646</v>
      </c>
      <c r="K44" s="437"/>
      <c r="L44" s="437"/>
      <c r="M44" s="437"/>
      <c r="N44" s="437"/>
      <c r="O44" s="437"/>
      <c r="P44" s="437"/>
    </row>
    <row r="45" spans="1:16" x14ac:dyDescent="0.3">
      <c r="A45" s="242">
        <f t="shared" si="0"/>
        <v>42</v>
      </c>
      <c r="B45" s="233">
        <v>8.9</v>
      </c>
      <c r="C45" s="233"/>
      <c r="D45" s="234" t="s">
        <v>19</v>
      </c>
      <c r="E45" s="236"/>
      <c r="F45" s="234" t="s">
        <v>304</v>
      </c>
      <c r="G45" s="234" t="s">
        <v>640</v>
      </c>
      <c r="H45" s="234">
        <v>32</v>
      </c>
      <c r="I45" s="234">
        <v>6</v>
      </c>
      <c r="J45" s="274" t="s">
        <v>646</v>
      </c>
      <c r="K45" s="437"/>
      <c r="L45" s="437"/>
      <c r="M45" s="437"/>
      <c r="N45" s="437"/>
      <c r="O45" s="437"/>
      <c r="P45" s="437"/>
    </row>
    <row r="46" spans="1:16" x14ac:dyDescent="0.3">
      <c r="A46" s="242">
        <f t="shared" si="0"/>
        <v>43</v>
      </c>
      <c r="B46" s="233">
        <v>9</v>
      </c>
      <c r="C46" s="233">
        <v>8</v>
      </c>
      <c r="D46" s="234" t="s">
        <v>20</v>
      </c>
      <c r="E46" s="236"/>
      <c r="F46" s="234" t="s">
        <v>359</v>
      </c>
      <c r="G46" s="234" t="s">
        <v>640</v>
      </c>
      <c r="H46" s="234">
        <v>78</v>
      </c>
      <c r="I46" s="234">
        <v>8</v>
      </c>
      <c r="J46" s="274"/>
      <c r="K46" s="437"/>
      <c r="L46" s="437"/>
      <c r="M46" s="437"/>
      <c r="N46" s="437"/>
      <c r="O46" s="437"/>
      <c r="P46" s="437"/>
    </row>
    <row r="47" spans="1:16" x14ac:dyDescent="0.3">
      <c r="A47" s="242">
        <f t="shared" si="0"/>
        <v>44</v>
      </c>
      <c r="B47" s="233">
        <v>9</v>
      </c>
      <c r="C47" s="233">
        <v>8</v>
      </c>
      <c r="D47" s="234" t="s">
        <v>20</v>
      </c>
      <c r="E47" s="236"/>
      <c r="F47" s="234" t="s">
        <v>358</v>
      </c>
      <c r="G47" s="234" t="s">
        <v>643</v>
      </c>
      <c r="H47" s="234">
        <v>70</v>
      </c>
      <c r="I47" s="234">
        <v>6</v>
      </c>
      <c r="J47" s="274"/>
      <c r="K47" s="437"/>
      <c r="L47" s="437"/>
      <c r="M47" s="437"/>
      <c r="N47" s="437"/>
      <c r="O47" s="437"/>
      <c r="P47" s="437"/>
    </row>
    <row r="48" spans="1:16" x14ac:dyDescent="0.3">
      <c r="A48" s="242">
        <f t="shared" si="0"/>
        <v>45</v>
      </c>
      <c r="B48" s="233">
        <v>9</v>
      </c>
      <c r="C48" s="233">
        <v>10</v>
      </c>
      <c r="D48" s="234" t="s">
        <v>19</v>
      </c>
      <c r="E48" s="236"/>
      <c r="F48" s="234" t="s">
        <v>359</v>
      </c>
      <c r="G48" s="234" t="s">
        <v>640</v>
      </c>
      <c r="H48" s="234">
        <v>57</v>
      </c>
      <c r="I48" s="234">
        <v>11</v>
      </c>
      <c r="J48" s="274"/>
      <c r="K48" s="437"/>
      <c r="L48" s="437"/>
      <c r="M48" s="437"/>
      <c r="N48" s="437"/>
      <c r="O48" s="437"/>
      <c r="P48" s="437"/>
    </row>
    <row r="49" spans="1:16" x14ac:dyDescent="0.3">
      <c r="A49" s="242">
        <f t="shared" si="0"/>
        <v>46</v>
      </c>
      <c r="B49" s="233">
        <v>9</v>
      </c>
      <c r="C49" s="233">
        <v>10</v>
      </c>
      <c r="D49" s="234" t="s">
        <v>19</v>
      </c>
      <c r="E49" s="236"/>
      <c r="F49" s="234" t="s">
        <v>358</v>
      </c>
      <c r="G49" s="234" t="s">
        <v>643</v>
      </c>
      <c r="H49" s="234">
        <v>41</v>
      </c>
      <c r="I49" s="234">
        <v>14</v>
      </c>
      <c r="J49" s="274"/>
      <c r="K49" s="437"/>
      <c r="L49" s="437"/>
      <c r="M49" s="437"/>
      <c r="N49" s="437"/>
      <c r="O49" s="437"/>
      <c r="P49" s="437"/>
    </row>
    <row r="50" spans="1:16" x14ac:dyDescent="0.3">
      <c r="A50" s="242">
        <f t="shared" si="0"/>
        <v>47</v>
      </c>
      <c r="B50" s="233">
        <v>10</v>
      </c>
      <c r="C50" s="233"/>
      <c r="D50" s="234" t="s">
        <v>20</v>
      </c>
      <c r="E50" s="236"/>
      <c r="F50" s="234" t="s">
        <v>358</v>
      </c>
      <c r="G50" s="234" t="s">
        <v>647</v>
      </c>
      <c r="H50" s="234">
        <v>2</v>
      </c>
      <c r="I50" s="234">
        <v>18</v>
      </c>
      <c r="J50" s="274" t="s">
        <v>648</v>
      </c>
      <c r="K50" s="437"/>
      <c r="L50" s="437"/>
      <c r="M50" s="437"/>
      <c r="N50" s="437"/>
      <c r="O50" s="437"/>
      <c r="P50" s="437"/>
    </row>
    <row r="51" spans="1:16" x14ac:dyDescent="0.3">
      <c r="A51" s="242">
        <f t="shared" si="0"/>
        <v>48</v>
      </c>
      <c r="B51" s="233">
        <v>10</v>
      </c>
      <c r="C51" s="233">
        <v>9</v>
      </c>
      <c r="D51" s="234" t="s">
        <v>20</v>
      </c>
      <c r="E51" s="236"/>
      <c r="F51" s="234" t="s">
        <v>359</v>
      </c>
      <c r="G51" s="234" t="s">
        <v>640</v>
      </c>
      <c r="H51" s="234">
        <v>61</v>
      </c>
      <c r="I51" s="234">
        <v>23</v>
      </c>
      <c r="J51" s="274"/>
      <c r="K51" s="437"/>
      <c r="L51" s="437"/>
      <c r="M51" s="437"/>
      <c r="N51" s="437"/>
      <c r="O51" s="437"/>
      <c r="P51" s="437"/>
    </row>
    <row r="52" spans="1:16" x14ac:dyDescent="0.3">
      <c r="A52" s="242">
        <f t="shared" si="0"/>
        <v>49</v>
      </c>
      <c r="B52" s="233">
        <v>10</v>
      </c>
      <c r="C52" s="233">
        <v>9</v>
      </c>
      <c r="D52" s="234" t="s">
        <v>20</v>
      </c>
      <c r="E52" s="236"/>
      <c r="F52" s="234" t="s">
        <v>358</v>
      </c>
      <c r="G52" s="234" t="s">
        <v>643</v>
      </c>
      <c r="H52" s="234">
        <v>51</v>
      </c>
      <c r="I52" s="234">
        <v>21</v>
      </c>
      <c r="J52" s="274"/>
      <c r="K52" s="437"/>
      <c r="L52" s="437"/>
      <c r="M52" s="437"/>
      <c r="N52" s="437"/>
      <c r="O52" s="437"/>
      <c r="P52" s="437"/>
    </row>
    <row r="53" spans="1:16" x14ac:dyDescent="0.3">
      <c r="A53" s="242">
        <f t="shared" si="0"/>
        <v>50</v>
      </c>
      <c r="B53" s="233">
        <v>10</v>
      </c>
      <c r="C53" s="233">
        <v>11</v>
      </c>
      <c r="D53" s="234" t="s">
        <v>19</v>
      </c>
      <c r="E53" s="236"/>
      <c r="F53" s="234" t="s">
        <v>359</v>
      </c>
      <c r="G53" s="234" t="s">
        <v>640</v>
      </c>
      <c r="H53" s="234">
        <v>75</v>
      </c>
      <c r="I53" s="234">
        <v>25</v>
      </c>
      <c r="J53" s="274"/>
      <c r="K53" s="437"/>
      <c r="L53" s="437"/>
      <c r="M53" s="437"/>
      <c r="N53" s="437"/>
      <c r="O53" s="437"/>
      <c r="P53" s="437"/>
    </row>
    <row r="54" spans="1:16" x14ac:dyDescent="0.3">
      <c r="A54" s="242">
        <f t="shared" si="0"/>
        <v>51</v>
      </c>
      <c r="B54" s="233">
        <v>10</v>
      </c>
      <c r="C54" s="233">
        <v>11</v>
      </c>
      <c r="D54" s="234" t="s">
        <v>19</v>
      </c>
      <c r="E54" s="236"/>
      <c r="F54" s="234" t="s">
        <v>358</v>
      </c>
      <c r="G54" s="234" t="s">
        <v>643</v>
      </c>
      <c r="H54" s="234">
        <v>43</v>
      </c>
      <c r="I54" s="234">
        <v>12</v>
      </c>
      <c r="J54" s="274"/>
      <c r="K54" s="437"/>
      <c r="L54" s="437"/>
      <c r="M54" s="437"/>
      <c r="N54" s="437"/>
      <c r="O54" s="437"/>
      <c r="P54" s="437"/>
    </row>
    <row r="55" spans="1:16" x14ac:dyDescent="0.3">
      <c r="A55" s="242">
        <f t="shared" si="0"/>
        <v>52</v>
      </c>
      <c r="B55" s="233">
        <v>11</v>
      </c>
      <c r="C55" s="233">
        <v>10</v>
      </c>
      <c r="D55" s="234" t="s">
        <v>20</v>
      </c>
      <c r="E55" s="236"/>
      <c r="F55" s="234" t="s">
        <v>359</v>
      </c>
      <c r="G55" s="234" t="s">
        <v>640</v>
      </c>
      <c r="H55" s="234">
        <v>80</v>
      </c>
      <c r="I55" s="234">
        <v>8</v>
      </c>
      <c r="J55" s="274"/>
      <c r="K55" s="437"/>
      <c r="L55" s="437"/>
      <c r="M55" s="437"/>
      <c r="N55" s="437"/>
      <c r="O55" s="437"/>
      <c r="P55" s="437"/>
    </row>
    <row r="56" spans="1:16" x14ac:dyDescent="0.3">
      <c r="A56" s="242">
        <f t="shared" si="0"/>
        <v>53</v>
      </c>
      <c r="B56" s="233">
        <v>11</v>
      </c>
      <c r="C56" s="233">
        <v>10</v>
      </c>
      <c r="D56" s="234" t="s">
        <v>20</v>
      </c>
      <c r="E56" s="236"/>
      <c r="F56" s="234" t="s">
        <v>358</v>
      </c>
      <c r="G56" s="234" t="s">
        <v>643</v>
      </c>
      <c r="H56" s="234">
        <v>76</v>
      </c>
      <c r="I56" s="234">
        <v>10</v>
      </c>
      <c r="J56" s="274"/>
      <c r="K56" s="437"/>
      <c r="L56" s="437"/>
      <c r="M56" s="437"/>
      <c r="N56" s="437"/>
      <c r="O56" s="437"/>
      <c r="P56" s="437"/>
    </row>
    <row r="57" spans="1:16" x14ac:dyDescent="0.3">
      <c r="A57" s="242">
        <f t="shared" si="0"/>
        <v>54</v>
      </c>
      <c r="B57" s="233">
        <v>11</v>
      </c>
      <c r="C57" s="233">
        <v>12</v>
      </c>
      <c r="D57" s="234" t="s">
        <v>19</v>
      </c>
      <c r="E57" s="236"/>
      <c r="F57" s="234" t="s">
        <v>359</v>
      </c>
      <c r="G57" s="234" t="s">
        <v>640</v>
      </c>
      <c r="H57" s="234">
        <v>56</v>
      </c>
      <c r="I57" s="234">
        <v>11</v>
      </c>
      <c r="J57" s="274"/>
      <c r="K57" s="437"/>
      <c r="L57" s="437"/>
      <c r="M57" s="437"/>
      <c r="N57" s="437"/>
      <c r="O57" s="437"/>
      <c r="P57" s="437"/>
    </row>
    <row r="58" spans="1:16" x14ac:dyDescent="0.3">
      <c r="A58" s="242">
        <f t="shared" si="0"/>
        <v>55</v>
      </c>
      <c r="B58" s="233">
        <v>11</v>
      </c>
      <c r="C58" s="233">
        <v>12</v>
      </c>
      <c r="D58" s="234" t="s">
        <v>19</v>
      </c>
      <c r="E58" s="236"/>
      <c r="F58" s="234" t="s">
        <v>358</v>
      </c>
      <c r="G58" s="234" t="s">
        <v>643</v>
      </c>
      <c r="H58" s="234">
        <v>56</v>
      </c>
      <c r="I58" s="234">
        <v>16</v>
      </c>
      <c r="J58" s="274"/>
      <c r="K58" s="437"/>
      <c r="L58" s="437"/>
      <c r="M58" s="437"/>
      <c r="N58" s="437"/>
      <c r="O58" s="437"/>
      <c r="P58" s="437"/>
    </row>
    <row r="59" spans="1:16" x14ac:dyDescent="0.3">
      <c r="A59" s="242">
        <f t="shared" si="0"/>
        <v>56</v>
      </c>
      <c r="B59" s="233">
        <v>11.65</v>
      </c>
      <c r="C59" s="233">
        <v>11.8</v>
      </c>
      <c r="D59" s="234" t="s">
        <v>19</v>
      </c>
      <c r="E59" s="236"/>
      <c r="F59" s="234" t="s">
        <v>358</v>
      </c>
      <c r="G59" s="234" t="s">
        <v>647</v>
      </c>
      <c r="H59" s="234">
        <v>16</v>
      </c>
      <c r="I59" s="234">
        <v>6</v>
      </c>
      <c r="J59" s="274" t="s">
        <v>648</v>
      </c>
      <c r="K59" s="437"/>
      <c r="L59" s="437"/>
      <c r="M59" s="437"/>
      <c r="N59" s="437"/>
      <c r="O59" s="437"/>
      <c r="P59" s="437"/>
    </row>
    <row r="60" spans="1:16" x14ac:dyDescent="0.3">
      <c r="A60" s="242">
        <f t="shared" si="0"/>
        <v>57</v>
      </c>
      <c r="B60" s="233">
        <v>11.85</v>
      </c>
      <c r="C60" s="233">
        <v>11.75</v>
      </c>
      <c r="D60" s="234" t="s">
        <v>20</v>
      </c>
      <c r="E60" s="236"/>
      <c r="F60" s="234" t="s">
        <v>358</v>
      </c>
      <c r="G60" s="234" t="s">
        <v>647</v>
      </c>
      <c r="H60" s="234">
        <v>4</v>
      </c>
      <c r="I60" s="234">
        <v>19</v>
      </c>
      <c r="J60" s="274" t="s">
        <v>648</v>
      </c>
      <c r="K60" s="437"/>
      <c r="L60" s="437"/>
      <c r="M60" s="437"/>
      <c r="N60" s="437"/>
      <c r="O60" s="437"/>
      <c r="P60" s="437"/>
    </row>
    <row r="61" spans="1:16" x14ac:dyDescent="0.3">
      <c r="A61" s="242">
        <f t="shared" si="0"/>
        <v>58</v>
      </c>
      <c r="B61" s="233">
        <v>12</v>
      </c>
      <c r="C61" s="233">
        <v>11</v>
      </c>
      <c r="D61" s="234" t="s">
        <v>20</v>
      </c>
      <c r="E61" s="236"/>
      <c r="F61" s="234" t="s">
        <v>359</v>
      </c>
      <c r="G61" s="234" t="s">
        <v>640</v>
      </c>
      <c r="H61" s="234">
        <v>68</v>
      </c>
      <c r="I61" s="234">
        <v>21</v>
      </c>
      <c r="J61" s="274"/>
      <c r="K61" s="437"/>
      <c r="L61" s="437"/>
      <c r="M61" s="437"/>
      <c r="N61" s="437"/>
      <c r="O61" s="437"/>
      <c r="P61" s="437"/>
    </row>
    <row r="62" spans="1:16" x14ac:dyDescent="0.3">
      <c r="A62" s="242">
        <f t="shared" si="0"/>
        <v>59</v>
      </c>
      <c r="B62" s="233">
        <v>12</v>
      </c>
      <c r="C62" s="233">
        <v>11</v>
      </c>
      <c r="D62" s="234" t="s">
        <v>20</v>
      </c>
      <c r="E62" s="236"/>
      <c r="F62" s="234" t="s">
        <v>358</v>
      </c>
      <c r="G62" s="234" t="s">
        <v>643</v>
      </c>
      <c r="H62" s="234">
        <v>61</v>
      </c>
      <c r="I62" s="234">
        <v>4</v>
      </c>
      <c r="J62" s="274"/>
      <c r="K62" s="437"/>
      <c r="L62" s="437"/>
      <c r="M62" s="437"/>
      <c r="N62" s="437"/>
      <c r="O62" s="437"/>
      <c r="P62" s="437"/>
    </row>
    <row r="63" spans="1:16" x14ac:dyDescent="0.3">
      <c r="A63" s="242">
        <f t="shared" si="0"/>
        <v>60</v>
      </c>
      <c r="B63" s="233">
        <v>12</v>
      </c>
      <c r="C63" s="233">
        <v>13</v>
      </c>
      <c r="D63" s="234" t="s">
        <v>19</v>
      </c>
      <c r="E63" s="236"/>
      <c r="F63" s="234" t="s">
        <v>359</v>
      </c>
      <c r="G63" s="234" t="s">
        <v>640</v>
      </c>
      <c r="H63" s="234">
        <v>77</v>
      </c>
      <c r="I63" s="234">
        <v>4</v>
      </c>
      <c r="J63" s="274"/>
      <c r="K63" s="437"/>
      <c r="L63" s="437"/>
      <c r="M63" s="437"/>
      <c r="N63" s="437"/>
      <c r="O63" s="437"/>
      <c r="P63" s="437"/>
    </row>
    <row r="64" spans="1:16" x14ac:dyDescent="0.3">
      <c r="A64" s="242">
        <f t="shared" si="0"/>
        <v>61</v>
      </c>
      <c r="B64" s="233">
        <v>12</v>
      </c>
      <c r="C64" s="233">
        <v>13</v>
      </c>
      <c r="D64" s="234" t="s">
        <v>19</v>
      </c>
      <c r="E64" s="236"/>
      <c r="F64" s="234" t="s">
        <v>358</v>
      </c>
      <c r="G64" s="234" t="s">
        <v>643</v>
      </c>
      <c r="H64" s="234">
        <v>56</v>
      </c>
      <c r="I64" s="234">
        <v>14</v>
      </c>
      <c r="J64" s="274"/>
      <c r="K64" s="437"/>
      <c r="L64" s="437"/>
      <c r="M64" s="437"/>
      <c r="N64" s="437"/>
      <c r="O64" s="437"/>
      <c r="P64" s="437"/>
    </row>
    <row r="65" spans="1:16" x14ac:dyDescent="0.3">
      <c r="A65" s="242">
        <f t="shared" si="0"/>
        <v>62</v>
      </c>
      <c r="B65" s="233">
        <v>12.1</v>
      </c>
      <c r="C65" s="233"/>
      <c r="D65" s="234" t="s">
        <v>20</v>
      </c>
      <c r="E65" s="236"/>
      <c r="F65" s="234" t="s">
        <v>304</v>
      </c>
      <c r="G65" s="234" t="s">
        <v>640</v>
      </c>
      <c r="H65" s="234">
        <v>40</v>
      </c>
      <c r="I65" s="234">
        <v>21</v>
      </c>
      <c r="J65" s="274" t="s">
        <v>646</v>
      </c>
      <c r="K65" s="437"/>
      <c r="L65" s="437"/>
      <c r="M65" s="437"/>
      <c r="N65" s="437"/>
      <c r="O65" s="437"/>
      <c r="P65" s="437"/>
    </row>
    <row r="66" spans="1:16" x14ac:dyDescent="0.3">
      <c r="A66" s="242">
        <f t="shared" si="0"/>
        <v>63</v>
      </c>
      <c r="B66" s="233">
        <v>12.1</v>
      </c>
      <c r="C66" s="233"/>
      <c r="D66" s="234" t="s">
        <v>19</v>
      </c>
      <c r="E66" s="236"/>
      <c r="F66" s="234" t="s">
        <v>304</v>
      </c>
      <c r="G66" s="234" t="s">
        <v>640</v>
      </c>
      <c r="H66" s="234">
        <v>49</v>
      </c>
      <c r="I66" s="234">
        <v>17</v>
      </c>
      <c r="J66" s="274" t="s">
        <v>646</v>
      </c>
      <c r="K66" s="437"/>
      <c r="L66" s="437"/>
      <c r="M66" s="437"/>
      <c r="N66" s="437"/>
      <c r="O66" s="437"/>
      <c r="P66" s="437"/>
    </row>
    <row r="67" spans="1:16" x14ac:dyDescent="0.3">
      <c r="A67" s="242">
        <f t="shared" si="0"/>
        <v>64</v>
      </c>
      <c r="B67" s="233">
        <v>13</v>
      </c>
      <c r="C67" s="233">
        <v>12</v>
      </c>
      <c r="D67" s="234" t="s">
        <v>20</v>
      </c>
      <c r="E67" s="236"/>
      <c r="F67" s="234" t="s">
        <v>359</v>
      </c>
      <c r="G67" s="234" t="s">
        <v>640</v>
      </c>
      <c r="H67" s="234">
        <v>80</v>
      </c>
      <c r="I67" s="234"/>
      <c r="J67" s="274"/>
      <c r="K67" s="437"/>
      <c r="L67" s="437"/>
      <c r="M67" s="437"/>
      <c r="N67" s="437"/>
      <c r="O67" s="437"/>
      <c r="P67" s="437"/>
    </row>
    <row r="68" spans="1:16" x14ac:dyDescent="0.3">
      <c r="A68" s="242">
        <f t="shared" si="0"/>
        <v>65</v>
      </c>
      <c r="B68" s="233">
        <v>13</v>
      </c>
      <c r="C68" s="233">
        <v>12</v>
      </c>
      <c r="D68" s="234" t="s">
        <v>20</v>
      </c>
      <c r="E68" s="236"/>
      <c r="F68" s="234" t="s">
        <v>358</v>
      </c>
      <c r="G68" s="234" t="s">
        <v>643</v>
      </c>
      <c r="H68" s="234">
        <v>72</v>
      </c>
      <c r="I68" s="234"/>
      <c r="J68" s="274"/>
      <c r="K68" s="437"/>
      <c r="L68" s="437"/>
      <c r="M68" s="437"/>
      <c r="N68" s="437"/>
      <c r="O68" s="437"/>
      <c r="P68" s="437"/>
    </row>
    <row r="69" spans="1:16" x14ac:dyDescent="0.3">
      <c r="A69" s="242">
        <f t="shared" si="0"/>
        <v>66</v>
      </c>
      <c r="B69" s="233">
        <v>13</v>
      </c>
      <c r="C69" s="233">
        <v>14</v>
      </c>
      <c r="D69" s="234" t="s">
        <v>19</v>
      </c>
      <c r="E69" s="236"/>
      <c r="F69" s="234" t="s">
        <v>359</v>
      </c>
      <c r="G69" s="234" t="s">
        <v>640</v>
      </c>
      <c r="H69" s="234">
        <v>71</v>
      </c>
      <c r="I69" s="234"/>
      <c r="J69" s="274"/>
      <c r="K69" s="437"/>
      <c r="L69" s="437"/>
      <c r="M69" s="437"/>
      <c r="N69" s="437"/>
      <c r="O69" s="437"/>
      <c r="P69" s="437"/>
    </row>
    <row r="70" spans="1:16" x14ac:dyDescent="0.3">
      <c r="A70" s="242">
        <f t="shared" si="0"/>
        <v>67</v>
      </c>
      <c r="B70" s="233">
        <v>13</v>
      </c>
      <c r="C70" s="233">
        <v>14</v>
      </c>
      <c r="D70" s="234" t="s">
        <v>19</v>
      </c>
      <c r="E70" s="236"/>
      <c r="F70" s="234" t="s">
        <v>358</v>
      </c>
      <c r="G70" s="234" t="s">
        <v>643</v>
      </c>
      <c r="H70" s="234">
        <v>64</v>
      </c>
      <c r="I70" s="234">
        <v>2</v>
      </c>
      <c r="J70" s="274"/>
      <c r="K70" s="437"/>
      <c r="L70" s="437"/>
      <c r="M70" s="437"/>
      <c r="N70" s="437"/>
      <c r="O70" s="437"/>
      <c r="P70" s="437"/>
    </row>
    <row r="71" spans="1:16" x14ac:dyDescent="0.3">
      <c r="A71" s="242">
        <f t="shared" ref="A71:A134" si="1">A70+1</f>
        <v>68</v>
      </c>
      <c r="B71" s="233">
        <v>14</v>
      </c>
      <c r="C71" s="233">
        <v>13</v>
      </c>
      <c r="D71" s="234" t="s">
        <v>20</v>
      </c>
      <c r="E71" s="236"/>
      <c r="F71" s="234" t="s">
        <v>359</v>
      </c>
      <c r="G71" s="234" t="s">
        <v>640</v>
      </c>
      <c r="H71" s="234">
        <v>46</v>
      </c>
      <c r="I71" s="234">
        <v>21</v>
      </c>
      <c r="J71" s="274"/>
      <c r="K71" s="437"/>
      <c r="L71" s="437"/>
      <c r="M71" s="437"/>
      <c r="N71" s="437"/>
      <c r="O71" s="437"/>
      <c r="P71" s="437"/>
    </row>
    <row r="72" spans="1:16" x14ac:dyDescent="0.3">
      <c r="A72" s="242">
        <f t="shared" si="1"/>
        <v>69</v>
      </c>
      <c r="B72" s="233">
        <v>14</v>
      </c>
      <c r="C72" s="233">
        <v>13</v>
      </c>
      <c r="D72" s="234" t="s">
        <v>20</v>
      </c>
      <c r="E72" s="236"/>
      <c r="F72" s="234" t="s">
        <v>358</v>
      </c>
      <c r="G72" s="234" t="s">
        <v>643</v>
      </c>
      <c r="H72" s="234">
        <v>60</v>
      </c>
      <c r="I72" s="234">
        <v>9</v>
      </c>
      <c r="J72" s="274"/>
      <c r="K72" s="437"/>
      <c r="L72" s="437"/>
      <c r="M72" s="437"/>
      <c r="N72" s="437"/>
      <c r="O72" s="437"/>
      <c r="P72" s="437"/>
    </row>
    <row r="73" spans="1:16" x14ac:dyDescent="0.3">
      <c r="A73" s="242">
        <f t="shared" si="1"/>
        <v>70</v>
      </c>
      <c r="B73" s="233">
        <v>14</v>
      </c>
      <c r="C73" s="233">
        <v>15</v>
      </c>
      <c r="D73" s="234" t="s">
        <v>19</v>
      </c>
      <c r="E73" s="236"/>
      <c r="F73" s="234" t="s">
        <v>359</v>
      </c>
      <c r="G73" s="234" t="s">
        <v>640</v>
      </c>
      <c r="H73" s="234">
        <v>77</v>
      </c>
      <c r="I73" s="234"/>
      <c r="J73" s="274"/>
      <c r="K73" s="437"/>
      <c r="L73" s="437"/>
      <c r="M73" s="437"/>
      <c r="N73" s="437"/>
      <c r="O73" s="437"/>
      <c r="P73" s="437"/>
    </row>
    <row r="74" spans="1:16" x14ac:dyDescent="0.3">
      <c r="A74" s="242">
        <f t="shared" si="1"/>
        <v>71</v>
      </c>
      <c r="B74" s="233">
        <v>14</v>
      </c>
      <c r="C74" s="233">
        <v>15</v>
      </c>
      <c r="D74" s="234" t="s">
        <v>19</v>
      </c>
      <c r="E74" s="236"/>
      <c r="F74" s="234" t="s">
        <v>358</v>
      </c>
      <c r="G74" s="234" t="s">
        <v>643</v>
      </c>
      <c r="H74" s="234">
        <v>61</v>
      </c>
      <c r="I74" s="234">
        <v>7</v>
      </c>
      <c r="J74" s="274"/>
      <c r="K74" s="437"/>
      <c r="L74" s="437"/>
      <c r="M74" s="437"/>
      <c r="N74" s="437"/>
      <c r="O74" s="437"/>
      <c r="P74" s="437"/>
    </row>
    <row r="75" spans="1:16" x14ac:dyDescent="0.3">
      <c r="A75" s="242">
        <f t="shared" si="1"/>
        <v>72</v>
      </c>
      <c r="B75" s="233">
        <v>14.6</v>
      </c>
      <c r="C75" s="233">
        <v>14.75</v>
      </c>
      <c r="D75" s="234" t="s">
        <v>19</v>
      </c>
      <c r="E75" s="236"/>
      <c r="F75" s="234" t="s">
        <v>358</v>
      </c>
      <c r="G75" s="234" t="s">
        <v>647</v>
      </c>
      <c r="H75" s="234">
        <v>13</v>
      </c>
      <c r="I75" s="234">
        <v>10</v>
      </c>
      <c r="J75" s="274" t="s">
        <v>648</v>
      </c>
      <c r="K75" s="437"/>
      <c r="L75" s="437"/>
      <c r="M75" s="437"/>
      <c r="N75" s="437"/>
      <c r="O75" s="437"/>
      <c r="P75" s="437"/>
    </row>
    <row r="76" spans="1:16" x14ac:dyDescent="0.3">
      <c r="A76" s="242">
        <f t="shared" si="1"/>
        <v>73</v>
      </c>
      <c r="B76" s="233">
        <v>14.65</v>
      </c>
      <c r="C76" s="233">
        <v>14.75</v>
      </c>
      <c r="D76" s="234" t="s">
        <v>20</v>
      </c>
      <c r="E76" s="236"/>
      <c r="F76" s="234" t="s">
        <v>358</v>
      </c>
      <c r="G76" s="234" t="s">
        <v>647</v>
      </c>
      <c r="H76" s="234">
        <v>9</v>
      </c>
      <c r="I76" s="234">
        <v>23</v>
      </c>
      <c r="J76" s="274" t="s">
        <v>648</v>
      </c>
      <c r="K76" s="437"/>
      <c r="L76" s="437"/>
      <c r="M76" s="437"/>
      <c r="N76" s="437"/>
      <c r="O76" s="437"/>
      <c r="P76" s="437"/>
    </row>
    <row r="77" spans="1:16" x14ac:dyDescent="0.3">
      <c r="A77" s="242">
        <f t="shared" si="1"/>
        <v>74</v>
      </c>
      <c r="B77" s="233">
        <v>15</v>
      </c>
      <c r="C77" s="233">
        <v>14</v>
      </c>
      <c r="D77" s="234" t="s">
        <v>20</v>
      </c>
      <c r="E77" s="236"/>
      <c r="F77" s="234" t="s">
        <v>359</v>
      </c>
      <c r="G77" s="234" t="s">
        <v>640</v>
      </c>
      <c r="H77" s="234">
        <v>74</v>
      </c>
      <c r="I77" s="234">
        <v>9</v>
      </c>
      <c r="J77" s="274"/>
      <c r="K77" s="437"/>
      <c r="L77" s="437"/>
      <c r="M77" s="437"/>
      <c r="N77" s="437"/>
      <c r="O77" s="437"/>
      <c r="P77" s="437"/>
    </row>
    <row r="78" spans="1:16" x14ac:dyDescent="0.3">
      <c r="A78" s="242">
        <f t="shared" si="1"/>
        <v>75</v>
      </c>
      <c r="B78" s="233">
        <v>15</v>
      </c>
      <c r="C78" s="233">
        <v>14</v>
      </c>
      <c r="D78" s="234" t="s">
        <v>20</v>
      </c>
      <c r="E78" s="236"/>
      <c r="F78" s="234" t="s">
        <v>358</v>
      </c>
      <c r="G78" s="234" t="s">
        <v>643</v>
      </c>
      <c r="H78" s="234">
        <v>51</v>
      </c>
      <c r="I78" s="234"/>
      <c r="J78" s="274"/>
      <c r="K78" s="437"/>
      <c r="L78" s="437"/>
      <c r="M78" s="437"/>
      <c r="N78" s="437"/>
      <c r="O78" s="437"/>
      <c r="P78" s="437"/>
    </row>
    <row r="79" spans="1:16" x14ac:dyDescent="0.3">
      <c r="A79" s="242">
        <f t="shared" si="1"/>
        <v>76</v>
      </c>
      <c r="B79" s="233">
        <v>15</v>
      </c>
      <c r="C79" s="233">
        <v>16</v>
      </c>
      <c r="D79" s="234" t="s">
        <v>19</v>
      </c>
      <c r="E79" s="236"/>
      <c r="F79" s="234" t="s">
        <v>359</v>
      </c>
      <c r="G79" s="234" t="s">
        <v>640</v>
      </c>
      <c r="H79" s="234">
        <v>79</v>
      </c>
      <c r="I79" s="234"/>
      <c r="J79" s="274"/>
      <c r="K79" s="437"/>
      <c r="L79" s="437"/>
      <c r="M79" s="437"/>
      <c r="N79" s="437"/>
      <c r="O79" s="437"/>
      <c r="P79" s="437"/>
    </row>
    <row r="80" spans="1:16" x14ac:dyDescent="0.3">
      <c r="A80" s="242">
        <f t="shared" si="1"/>
        <v>77</v>
      </c>
      <c r="B80" s="233">
        <v>15</v>
      </c>
      <c r="C80" s="233">
        <v>16</v>
      </c>
      <c r="D80" s="234" t="s">
        <v>19</v>
      </c>
      <c r="E80" s="236"/>
      <c r="F80" s="234" t="s">
        <v>358</v>
      </c>
      <c r="G80" s="234" t="s">
        <v>643</v>
      </c>
      <c r="H80" s="234">
        <v>70</v>
      </c>
      <c r="I80" s="234">
        <v>8</v>
      </c>
      <c r="J80" s="274"/>
      <c r="K80" s="437"/>
      <c r="L80" s="437"/>
      <c r="M80" s="437"/>
      <c r="N80" s="437"/>
      <c r="O80" s="437"/>
      <c r="P80" s="437"/>
    </row>
    <row r="81" spans="1:16" x14ac:dyDescent="0.3">
      <c r="A81" s="242">
        <f t="shared" si="1"/>
        <v>78</v>
      </c>
      <c r="B81" s="233">
        <v>16</v>
      </c>
      <c r="C81" s="233">
        <v>15</v>
      </c>
      <c r="D81" s="234" t="s">
        <v>20</v>
      </c>
      <c r="E81" s="236"/>
      <c r="F81" s="234" t="s">
        <v>359</v>
      </c>
      <c r="G81" s="234" t="s">
        <v>640</v>
      </c>
      <c r="H81" s="234">
        <v>70</v>
      </c>
      <c r="I81" s="234">
        <v>16</v>
      </c>
      <c r="J81" s="274"/>
      <c r="K81" s="437"/>
      <c r="L81" s="437"/>
      <c r="M81" s="437"/>
      <c r="N81" s="437"/>
      <c r="O81" s="437"/>
      <c r="P81" s="437"/>
    </row>
    <row r="82" spans="1:16" x14ac:dyDescent="0.3">
      <c r="A82" s="242">
        <f t="shared" si="1"/>
        <v>79</v>
      </c>
      <c r="B82" s="233">
        <v>16</v>
      </c>
      <c r="C82" s="233">
        <v>15</v>
      </c>
      <c r="D82" s="234" t="s">
        <v>20</v>
      </c>
      <c r="E82" s="236"/>
      <c r="F82" s="234" t="s">
        <v>358</v>
      </c>
      <c r="G82" s="234" t="s">
        <v>643</v>
      </c>
      <c r="H82" s="234">
        <v>37</v>
      </c>
      <c r="I82" s="234">
        <v>23</v>
      </c>
      <c r="J82" s="274"/>
      <c r="K82" s="437"/>
      <c r="L82" s="437"/>
      <c r="M82" s="437"/>
      <c r="N82" s="437"/>
      <c r="O82" s="437"/>
      <c r="P82" s="437"/>
    </row>
    <row r="83" spans="1:16" x14ac:dyDescent="0.3">
      <c r="A83" s="242">
        <f t="shared" si="1"/>
        <v>80</v>
      </c>
      <c r="B83" s="233">
        <v>16</v>
      </c>
      <c r="C83" s="233">
        <v>17</v>
      </c>
      <c r="D83" s="234" t="s">
        <v>19</v>
      </c>
      <c r="E83" s="236"/>
      <c r="F83" s="234" t="s">
        <v>359</v>
      </c>
      <c r="G83" s="234" t="s">
        <v>640</v>
      </c>
      <c r="H83" s="234">
        <v>63</v>
      </c>
      <c r="I83" s="234">
        <v>16</v>
      </c>
      <c r="J83" s="274"/>
      <c r="K83" s="437"/>
      <c r="L83" s="437"/>
      <c r="M83" s="437"/>
      <c r="N83" s="437"/>
      <c r="O83" s="437"/>
      <c r="P83" s="437"/>
    </row>
    <row r="84" spans="1:16" x14ac:dyDescent="0.3">
      <c r="A84" s="242">
        <f t="shared" si="1"/>
        <v>81</v>
      </c>
      <c r="B84" s="233">
        <v>16</v>
      </c>
      <c r="C84" s="233">
        <v>17</v>
      </c>
      <c r="D84" s="234" t="s">
        <v>19</v>
      </c>
      <c r="E84" s="236"/>
      <c r="F84" s="234" t="s">
        <v>358</v>
      </c>
      <c r="G84" s="234" t="s">
        <v>643</v>
      </c>
      <c r="H84" s="234">
        <v>69</v>
      </c>
      <c r="I84" s="234">
        <v>9</v>
      </c>
      <c r="J84" s="274"/>
      <c r="K84" s="437"/>
      <c r="L84" s="437"/>
      <c r="M84" s="437"/>
      <c r="N84" s="437"/>
      <c r="O84" s="437"/>
      <c r="P84" s="437"/>
    </row>
    <row r="85" spans="1:16" x14ac:dyDescent="0.3">
      <c r="A85" s="242">
        <f t="shared" si="1"/>
        <v>82</v>
      </c>
      <c r="B85" s="233">
        <v>16.7</v>
      </c>
      <c r="C85" s="233"/>
      <c r="D85" s="234" t="s">
        <v>20</v>
      </c>
      <c r="E85" s="236"/>
      <c r="F85" s="234" t="s">
        <v>649</v>
      </c>
      <c r="G85" s="234" t="s">
        <v>640</v>
      </c>
      <c r="H85" s="234">
        <v>28</v>
      </c>
      <c r="I85" s="234">
        <v>26</v>
      </c>
      <c r="J85" s="274" t="s">
        <v>646</v>
      </c>
      <c r="K85" s="437"/>
      <c r="L85" s="437"/>
      <c r="M85" s="437"/>
      <c r="N85" s="437"/>
      <c r="O85" s="437"/>
      <c r="P85" s="437"/>
    </row>
    <row r="86" spans="1:16" x14ac:dyDescent="0.3">
      <c r="A86" s="242">
        <f t="shared" si="1"/>
        <v>83</v>
      </c>
      <c r="B86" s="233">
        <v>16.7</v>
      </c>
      <c r="C86" s="233"/>
      <c r="D86" s="234" t="s">
        <v>19</v>
      </c>
      <c r="E86" s="236"/>
      <c r="F86" s="234" t="s">
        <v>649</v>
      </c>
      <c r="G86" s="234" t="s">
        <v>640</v>
      </c>
      <c r="H86" s="234">
        <v>48</v>
      </c>
      <c r="I86" s="234">
        <v>6</v>
      </c>
      <c r="J86" s="274" t="s">
        <v>646</v>
      </c>
      <c r="K86" s="437"/>
      <c r="L86" s="437"/>
      <c r="M86" s="437"/>
      <c r="N86" s="437"/>
      <c r="O86" s="437"/>
      <c r="P86" s="437"/>
    </row>
    <row r="87" spans="1:16" x14ac:dyDescent="0.3">
      <c r="A87" s="242">
        <f t="shared" si="1"/>
        <v>84</v>
      </c>
      <c r="B87" s="233">
        <v>16.8</v>
      </c>
      <c r="C87" s="233">
        <v>16.600000000000001</v>
      </c>
      <c r="D87" s="234" t="s">
        <v>20</v>
      </c>
      <c r="E87" s="236"/>
      <c r="F87" s="234" t="s">
        <v>358</v>
      </c>
      <c r="G87" s="234" t="s">
        <v>647</v>
      </c>
      <c r="H87" s="234">
        <v>10</v>
      </c>
      <c r="I87" s="234">
        <v>12</v>
      </c>
      <c r="J87" s="274" t="s">
        <v>650</v>
      </c>
      <c r="K87" s="437"/>
      <c r="L87" s="437"/>
      <c r="M87" s="437"/>
      <c r="N87" s="437"/>
      <c r="O87" s="437"/>
      <c r="P87" s="437"/>
    </row>
    <row r="88" spans="1:16" x14ac:dyDescent="0.3">
      <c r="A88" s="242">
        <f t="shared" si="1"/>
        <v>85</v>
      </c>
      <c r="B88" s="233">
        <v>17</v>
      </c>
      <c r="C88" s="233">
        <v>16</v>
      </c>
      <c r="D88" s="234" t="s">
        <v>20</v>
      </c>
      <c r="E88" s="236"/>
      <c r="F88" s="234" t="s">
        <v>359</v>
      </c>
      <c r="G88" s="234" t="s">
        <v>640</v>
      </c>
      <c r="H88" s="234">
        <v>52</v>
      </c>
      <c r="I88" s="234">
        <v>8</v>
      </c>
      <c r="J88" s="274"/>
      <c r="K88" s="437"/>
      <c r="L88" s="437"/>
      <c r="M88" s="437"/>
      <c r="N88" s="437"/>
      <c r="O88" s="437"/>
      <c r="P88" s="437"/>
    </row>
    <row r="89" spans="1:16" x14ac:dyDescent="0.3">
      <c r="A89" s="242">
        <f t="shared" si="1"/>
        <v>86</v>
      </c>
      <c r="B89" s="233">
        <v>17</v>
      </c>
      <c r="C89" s="233">
        <v>16</v>
      </c>
      <c r="D89" s="234" t="s">
        <v>20</v>
      </c>
      <c r="E89" s="236"/>
      <c r="F89" s="234" t="s">
        <v>358</v>
      </c>
      <c r="G89" s="234" t="s">
        <v>643</v>
      </c>
      <c r="H89" s="234">
        <v>45</v>
      </c>
      <c r="I89" s="234">
        <v>9</v>
      </c>
      <c r="J89" s="274"/>
      <c r="K89" s="437"/>
      <c r="L89" s="437"/>
      <c r="M89" s="437"/>
      <c r="N89" s="437"/>
      <c r="O89" s="437"/>
      <c r="P89" s="437"/>
    </row>
    <row r="90" spans="1:16" x14ac:dyDescent="0.3">
      <c r="A90" s="242">
        <f t="shared" si="1"/>
        <v>87</v>
      </c>
      <c r="B90" s="233">
        <v>17</v>
      </c>
      <c r="C90" s="233">
        <v>18</v>
      </c>
      <c r="D90" s="234" t="s">
        <v>19</v>
      </c>
      <c r="E90" s="236"/>
      <c r="F90" s="234" t="s">
        <v>359</v>
      </c>
      <c r="G90" s="234" t="s">
        <v>640</v>
      </c>
      <c r="H90" s="234">
        <v>76</v>
      </c>
      <c r="I90" s="234"/>
      <c r="J90" s="274"/>
      <c r="K90" s="437"/>
      <c r="L90" s="437"/>
      <c r="M90" s="437"/>
      <c r="N90" s="437"/>
      <c r="O90" s="437"/>
      <c r="P90" s="437"/>
    </row>
    <row r="91" spans="1:16" x14ac:dyDescent="0.3">
      <c r="A91" s="242">
        <f t="shared" si="1"/>
        <v>88</v>
      </c>
      <c r="B91" s="233">
        <v>17</v>
      </c>
      <c r="C91" s="233">
        <v>18</v>
      </c>
      <c r="D91" s="234" t="s">
        <v>19</v>
      </c>
      <c r="E91" s="236"/>
      <c r="F91" s="234" t="s">
        <v>358</v>
      </c>
      <c r="G91" s="234" t="s">
        <v>643</v>
      </c>
      <c r="H91" s="234">
        <v>60</v>
      </c>
      <c r="I91" s="234">
        <v>12</v>
      </c>
      <c r="J91" s="274"/>
      <c r="K91" s="437"/>
      <c r="L91" s="437"/>
      <c r="M91" s="437"/>
      <c r="N91" s="437"/>
      <c r="O91" s="437"/>
      <c r="P91" s="437"/>
    </row>
    <row r="92" spans="1:16" x14ac:dyDescent="0.3">
      <c r="A92" s="242">
        <f t="shared" si="1"/>
        <v>89</v>
      </c>
      <c r="B92" s="233">
        <v>18</v>
      </c>
      <c r="C92" s="233">
        <v>17</v>
      </c>
      <c r="D92" s="234" t="s">
        <v>20</v>
      </c>
      <c r="E92" s="236"/>
      <c r="F92" s="234" t="s">
        <v>359</v>
      </c>
      <c r="G92" s="234" t="s">
        <v>640</v>
      </c>
      <c r="H92" s="234">
        <v>73</v>
      </c>
      <c r="I92" s="234">
        <v>9</v>
      </c>
      <c r="J92" s="274"/>
      <c r="K92" s="437"/>
      <c r="L92" s="437"/>
      <c r="M92" s="437"/>
      <c r="N92" s="437"/>
      <c r="O92" s="437"/>
      <c r="P92" s="437"/>
    </row>
    <row r="93" spans="1:16" x14ac:dyDescent="0.3">
      <c r="A93" s="242">
        <f t="shared" si="1"/>
        <v>90</v>
      </c>
      <c r="B93" s="233">
        <v>18</v>
      </c>
      <c r="C93" s="233">
        <v>17</v>
      </c>
      <c r="D93" s="234" t="s">
        <v>20</v>
      </c>
      <c r="E93" s="236"/>
      <c r="F93" s="234" t="s">
        <v>358</v>
      </c>
      <c r="G93" s="234" t="s">
        <v>643</v>
      </c>
      <c r="H93" s="234">
        <v>71</v>
      </c>
      <c r="I93" s="234">
        <v>4</v>
      </c>
      <c r="J93" s="274"/>
      <c r="K93" s="437"/>
      <c r="L93" s="437"/>
      <c r="M93" s="437"/>
      <c r="N93" s="437"/>
      <c r="O93" s="437"/>
      <c r="P93" s="437"/>
    </row>
    <row r="94" spans="1:16" x14ac:dyDescent="0.3">
      <c r="A94" s="242">
        <f t="shared" si="1"/>
        <v>91</v>
      </c>
      <c r="B94" s="233">
        <v>18</v>
      </c>
      <c r="C94" s="233">
        <v>19</v>
      </c>
      <c r="D94" s="234" t="s">
        <v>19</v>
      </c>
      <c r="E94" s="236"/>
      <c r="F94" s="234" t="s">
        <v>359</v>
      </c>
      <c r="G94" s="234" t="s">
        <v>640</v>
      </c>
      <c r="H94" s="234">
        <v>52</v>
      </c>
      <c r="I94" s="234">
        <v>9</v>
      </c>
      <c r="J94" s="274"/>
      <c r="K94" s="437"/>
      <c r="L94" s="437"/>
      <c r="M94" s="437"/>
      <c r="N94" s="437"/>
      <c r="O94" s="437"/>
      <c r="P94" s="437"/>
    </row>
    <row r="95" spans="1:16" x14ac:dyDescent="0.3">
      <c r="A95" s="242">
        <f t="shared" si="1"/>
        <v>92</v>
      </c>
      <c r="B95" s="233">
        <v>18</v>
      </c>
      <c r="C95" s="233">
        <v>19</v>
      </c>
      <c r="D95" s="234" t="s">
        <v>19</v>
      </c>
      <c r="E95" s="236"/>
      <c r="F95" s="234" t="s">
        <v>358</v>
      </c>
      <c r="G95" s="234" t="s">
        <v>643</v>
      </c>
      <c r="H95" s="234">
        <v>79</v>
      </c>
      <c r="I95" s="234">
        <v>4</v>
      </c>
      <c r="J95" s="274"/>
      <c r="K95" s="437"/>
      <c r="L95" s="437"/>
      <c r="M95" s="437"/>
      <c r="N95" s="437"/>
      <c r="O95" s="437"/>
      <c r="P95" s="437"/>
    </row>
    <row r="96" spans="1:16" x14ac:dyDescent="0.3">
      <c r="A96" s="242">
        <f t="shared" si="1"/>
        <v>93</v>
      </c>
      <c r="B96" s="233">
        <v>18.7</v>
      </c>
      <c r="C96" s="233"/>
      <c r="D96" s="234" t="s">
        <v>20</v>
      </c>
      <c r="E96" s="236"/>
      <c r="F96" s="234" t="s">
        <v>649</v>
      </c>
      <c r="G96" s="234" t="s">
        <v>640</v>
      </c>
      <c r="H96" s="234">
        <v>35</v>
      </c>
      <c r="I96" s="234">
        <v>21</v>
      </c>
      <c r="J96" s="274" t="s">
        <v>646</v>
      </c>
      <c r="K96" s="437"/>
      <c r="L96" s="437"/>
      <c r="M96" s="437"/>
      <c r="N96" s="437"/>
      <c r="O96" s="437"/>
      <c r="P96" s="437"/>
    </row>
    <row r="97" spans="1:16" x14ac:dyDescent="0.3">
      <c r="A97" s="242">
        <f t="shared" si="1"/>
        <v>94</v>
      </c>
      <c r="B97" s="233">
        <v>18.7</v>
      </c>
      <c r="C97" s="233"/>
      <c r="D97" s="234" t="s">
        <v>19</v>
      </c>
      <c r="E97" s="236"/>
      <c r="F97" s="234" t="s">
        <v>649</v>
      </c>
      <c r="G97" s="234" t="s">
        <v>640</v>
      </c>
      <c r="H97" s="234">
        <v>55</v>
      </c>
      <c r="I97" s="234">
        <v>4</v>
      </c>
      <c r="J97" s="274" t="s">
        <v>646</v>
      </c>
      <c r="K97" s="437"/>
      <c r="L97" s="437"/>
      <c r="M97" s="437"/>
      <c r="N97" s="437"/>
      <c r="O97" s="437"/>
      <c r="P97" s="437"/>
    </row>
    <row r="98" spans="1:16" x14ac:dyDescent="0.3">
      <c r="A98" s="242">
        <f t="shared" si="1"/>
        <v>95</v>
      </c>
      <c r="B98" s="233">
        <v>18.899999999999999</v>
      </c>
      <c r="C98" s="233">
        <v>18.600000000000001</v>
      </c>
      <c r="D98" s="234" t="s">
        <v>20</v>
      </c>
      <c r="E98" s="236"/>
      <c r="F98" s="234" t="s">
        <v>358</v>
      </c>
      <c r="G98" s="234" t="s">
        <v>647</v>
      </c>
      <c r="H98" s="234">
        <v>14</v>
      </c>
      <c r="I98" s="234">
        <v>23</v>
      </c>
      <c r="J98" s="274" t="s">
        <v>650</v>
      </c>
      <c r="K98" s="437"/>
      <c r="L98" s="437"/>
      <c r="M98" s="437"/>
      <c r="N98" s="437"/>
      <c r="O98" s="437"/>
      <c r="P98" s="437"/>
    </row>
    <row r="99" spans="1:16" x14ac:dyDescent="0.3">
      <c r="A99" s="242">
        <f t="shared" si="1"/>
        <v>96</v>
      </c>
      <c r="B99" s="233">
        <v>19</v>
      </c>
      <c r="C99" s="233">
        <v>18</v>
      </c>
      <c r="D99" s="234" t="s">
        <v>20</v>
      </c>
      <c r="E99" s="236"/>
      <c r="F99" s="234" t="s">
        <v>359</v>
      </c>
      <c r="G99" s="234" t="s">
        <v>640</v>
      </c>
      <c r="H99" s="234">
        <v>61</v>
      </c>
      <c r="I99" s="234">
        <v>11</v>
      </c>
      <c r="J99" s="274"/>
      <c r="K99" s="437"/>
      <c r="L99" s="437"/>
      <c r="M99" s="437"/>
      <c r="N99" s="437"/>
      <c r="O99" s="437"/>
      <c r="P99" s="437"/>
    </row>
    <row r="100" spans="1:16" x14ac:dyDescent="0.3">
      <c r="A100" s="242">
        <f t="shared" si="1"/>
        <v>97</v>
      </c>
      <c r="B100" s="233">
        <v>19</v>
      </c>
      <c r="C100" s="233">
        <v>18</v>
      </c>
      <c r="D100" s="234" t="s">
        <v>20</v>
      </c>
      <c r="E100" s="236"/>
      <c r="F100" s="234" t="s">
        <v>358</v>
      </c>
      <c r="G100" s="234" t="s">
        <v>643</v>
      </c>
      <c r="H100" s="234">
        <v>57</v>
      </c>
      <c r="I100" s="234">
        <v>9</v>
      </c>
      <c r="J100" s="274"/>
      <c r="K100" s="437"/>
      <c r="L100" s="437"/>
      <c r="M100" s="437"/>
      <c r="N100" s="437"/>
      <c r="O100" s="437"/>
      <c r="P100" s="437"/>
    </row>
    <row r="101" spans="1:16" x14ac:dyDescent="0.3">
      <c r="A101" s="242">
        <f t="shared" si="1"/>
        <v>98</v>
      </c>
      <c r="B101" s="233">
        <v>19</v>
      </c>
      <c r="C101" s="233">
        <v>20</v>
      </c>
      <c r="D101" s="234" t="s">
        <v>19</v>
      </c>
      <c r="E101" s="236"/>
      <c r="F101" s="234" t="s">
        <v>359</v>
      </c>
      <c r="G101" s="234" t="s">
        <v>640</v>
      </c>
      <c r="H101" s="234">
        <v>64</v>
      </c>
      <c r="I101" s="234">
        <v>8</v>
      </c>
      <c r="J101" s="274"/>
      <c r="K101" s="437"/>
      <c r="L101" s="437"/>
      <c r="M101" s="437"/>
      <c r="N101" s="437"/>
      <c r="O101" s="437"/>
      <c r="P101" s="437"/>
    </row>
    <row r="102" spans="1:16" x14ac:dyDescent="0.3">
      <c r="A102" s="242">
        <f t="shared" si="1"/>
        <v>99</v>
      </c>
      <c r="B102" s="233">
        <v>19</v>
      </c>
      <c r="C102" s="233">
        <v>20</v>
      </c>
      <c r="D102" s="234" t="s">
        <v>19</v>
      </c>
      <c r="E102" s="236"/>
      <c r="F102" s="234" t="s">
        <v>358</v>
      </c>
      <c r="G102" s="234" t="s">
        <v>643</v>
      </c>
      <c r="H102" s="234">
        <v>40</v>
      </c>
      <c r="I102" s="234">
        <v>11</v>
      </c>
      <c r="J102" s="274"/>
      <c r="K102" s="437"/>
      <c r="L102" s="437"/>
      <c r="M102" s="437"/>
      <c r="N102" s="437"/>
      <c r="O102" s="437"/>
      <c r="P102" s="437"/>
    </row>
    <row r="103" spans="1:16" x14ac:dyDescent="0.3">
      <c r="A103" s="242">
        <f t="shared" si="1"/>
        <v>100</v>
      </c>
      <c r="B103" s="233">
        <v>19.5</v>
      </c>
      <c r="C103" s="233">
        <v>19.600000000000001</v>
      </c>
      <c r="D103" s="234" t="s">
        <v>19</v>
      </c>
      <c r="E103" s="236"/>
      <c r="F103" s="234" t="s">
        <v>358</v>
      </c>
      <c r="G103" s="234" t="s">
        <v>647</v>
      </c>
      <c r="H103" s="234">
        <v>15</v>
      </c>
      <c r="I103" s="234">
        <v>6</v>
      </c>
      <c r="J103" s="274" t="s">
        <v>651</v>
      </c>
      <c r="K103" s="437"/>
      <c r="L103" s="437"/>
      <c r="M103" s="437"/>
      <c r="N103" s="437"/>
      <c r="O103" s="437"/>
      <c r="P103" s="437"/>
    </row>
    <row r="104" spans="1:16" x14ac:dyDescent="0.3">
      <c r="A104" s="242">
        <f t="shared" si="1"/>
        <v>101</v>
      </c>
      <c r="B104" s="233">
        <v>19.600000000000001</v>
      </c>
      <c r="C104" s="233">
        <v>19.45</v>
      </c>
      <c r="D104" s="234" t="s">
        <v>20</v>
      </c>
      <c r="E104" s="236"/>
      <c r="F104" s="234" t="s">
        <v>358</v>
      </c>
      <c r="G104" s="234" t="s">
        <v>647</v>
      </c>
      <c r="H104" s="234">
        <v>5</v>
      </c>
      <c r="I104" s="234">
        <v>17</v>
      </c>
      <c r="J104" s="274" t="s">
        <v>648</v>
      </c>
      <c r="K104" s="437"/>
      <c r="L104" s="437"/>
      <c r="M104" s="437"/>
      <c r="N104" s="437"/>
      <c r="O104" s="437"/>
      <c r="P104" s="437"/>
    </row>
    <row r="105" spans="1:16" x14ac:dyDescent="0.3">
      <c r="A105" s="242">
        <f t="shared" si="1"/>
        <v>102</v>
      </c>
      <c r="B105" s="233">
        <v>19.850000000000001</v>
      </c>
      <c r="C105" s="233">
        <v>20.05</v>
      </c>
      <c r="D105" s="234" t="s">
        <v>19</v>
      </c>
      <c r="E105" s="236"/>
      <c r="F105" s="234" t="s">
        <v>358</v>
      </c>
      <c r="G105" s="234" t="s">
        <v>647</v>
      </c>
      <c r="H105" s="234">
        <v>13</v>
      </c>
      <c r="I105" s="234">
        <v>11</v>
      </c>
      <c r="J105" s="274" t="s">
        <v>652</v>
      </c>
      <c r="K105" s="437"/>
      <c r="L105" s="437"/>
      <c r="M105" s="437"/>
      <c r="N105" s="437"/>
      <c r="O105" s="437"/>
      <c r="P105" s="437"/>
    </row>
    <row r="106" spans="1:16" x14ac:dyDescent="0.3">
      <c r="A106" s="242">
        <f t="shared" si="1"/>
        <v>103</v>
      </c>
      <c r="B106" s="233">
        <v>19.86</v>
      </c>
      <c r="C106" s="233">
        <v>19.8</v>
      </c>
      <c r="D106" s="234" t="s">
        <v>20</v>
      </c>
      <c r="E106" s="236"/>
      <c r="F106" s="234" t="s">
        <v>358</v>
      </c>
      <c r="G106" s="234" t="s">
        <v>647</v>
      </c>
      <c r="H106" s="234">
        <v>9</v>
      </c>
      <c r="I106" s="234">
        <v>21</v>
      </c>
      <c r="J106" s="274" t="s">
        <v>653</v>
      </c>
      <c r="K106" s="437"/>
      <c r="L106" s="437"/>
      <c r="M106" s="437"/>
      <c r="N106" s="437"/>
      <c r="O106" s="437"/>
      <c r="P106" s="437"/>
    </row>
    <row r="107" spans="1:16" x14ac:dyDescent="0.3">
      <c r="A107" s="242">
        <f t="shared" si="1"/>
        <v>104</v>
      </c>
      <c r="B107" s="233">
        <v>20</v>
      </c>
      <c r="C107" s="233">
        <v>19</v>
      </c>
      <c r="D107" s="234" t="s">
        <v>20</v>
      </c>
      <c r="E107" s="236"/>
      <c r="F107" s="234" t="s">
        <v>359</v>
      </c>
      <c r="G107" s="234" t="s">
        <v>640</v>
      </c>
      <c r="H107" s="234">
        <v>28</v>
      </c>
      <c r="I107" s="234">
        <v>9</v>
      </c>
      <c r="J107" s="274"/>
      <c r="K107" s="437"/>
      <c r="L107" s="437"/>
      <c r="M107" s="437"/>
      <c r="N107" s="437"/>
      <c r="O107" s="437"/>
      <c r="P107" s="437"/>
    </row>
    <row r="108" spans="1:16" x14ac:dyDescent="0.3">
      <c r="A108" s="242">
        <f t="shared" si="1"/>
        <v>105</v>
      </c>
      <c r="B108" s="233">
        <v>20</v>
      </c>
      <c r="C108" s="233">
        <v>19</v>
      </c>
      <c r="D108" s="234" t="s">
        <v>20</v>
      </c>
      <c r="E108" s="236"/>
      <c r="F108" s="234" t="s">
        <v>358</v>
      </c>
      <c r="G108" s="234" t="s">
        <v>643</v>
      </c>
      <c r="H108" s="234">
        <v>17</v>
      </c>
      <c r="I108" s="234">
        <v>33</v>
      </c>
      <c r="J108" s="274"/>
      <c r="K108" s="437"/>
      <c r="L108" s="437"/>
      <c r="M108" s="437"/>
      <c r="N108" s="437"/>
      <c r="O108" s="437"/>
      <c r="P108" s="437"/>
    </row>
    <row r="109" spans="1:16" x14ac:dyDescent="0.3">
      <c r="A109" s="242">
        <f t="shared" si="1"/>
        <v>106</v>
      </c>
      <c r="B109" s="233">
        <v>20</v>
      </c>
      <c r="C109" s="233">
        <v>21</v>
      </c>
      <c r="D109" s="234" t="s">
        <v>19</v>
      </c>
      <c r="E109" s="236"/>
      <c r="F109" s="234" t="s">
        <v>359</v>
      </c>
      <c r="G109" s="234" t="s">
        <v>640</v>
      </c>
      <c r="H109" s="234">
        <v>96</v>
      </c>
      <c r="I109" s="234">
        <v>11</v>
      </c>
      <c r="J109" s="274"/>
      <c r="K109" s="437"/>
      <c r="L109" s="437"/>
      <c r="M109" s="437"/>
      <c r="N109" s="437"/>
      <c r="O109" s="437"/>
      <c r="P109" s="437"/>
    </row>
    <row r="110" spans="1:16" x14ac:dyDescent="0.3">
      <c r="A110" s="242">
        <f t="shared" si="1"/>
        <v>107</v>
      </c>
      <c r="B110" s="233">
        <v>20</v>
      </c>
      <c r="C110" s="233">
        <v>21</v>
      </c>
      <c r="D110" s="234" t="s">
        <v>19</v>
      </c>
      <c r="E110" s="236"/>
      <c r="F110" s="234" t="s">
        <v>358</v>
      </c>
      <c r="G110" s="234" t="s">
        <v>643</v>
      </c>
      <c r="H110" s="234">
        <v>68</v>
      </c>
      <c r="I110" s="234">
        <v>12</v>
      </c>
      <c r="J110" s="274"/>
      <c r="K110" s="437"/>
      <c r="L110" s="437"/>
      <c r="M110" s="437"/>
      <c r="N110" s="437"/>
      <c r="O110" s="437"/>
      <c r="P110" s="437"/>
    </row>
    <row r="111" spans="1:16" x14ac:dyDescent="0.3">
      <c r="A111" s="242">
        <f t="shared" si="1"/>
        <v>108</v>
      </c>
      <c r="B111" s="233">
        <v>20.05</v>
      </c>
      <c r="C111" s="233">
        <v>19.96</v>
      </c>
      <c r="D111" s="234" t="s">
        <v>20</v>
      </c>
      <c r="E111" s="236"/>
      <c r="F111" s="234" t="s">
        <v>358</v>
      </c>
      <c r="G111" s="234" t="s">
        <v>647</v>
      </c>
      <c r="H111" s="234">
        <v>8</v>
      </c>
      <c r="I111" s="234">
        <v>31</v>
      </c>
      <c r="J111" s="274" t="s">
        <v>653</v>
      </c>
      <c r="K111" s="437"/>
      <c r="L111" s="437"/>
      <c r="M111" s="437"/>
      <c r="N111" s="437"/>
      <c r="O111" s="437"/>
      <c r="P111" s="437"/>
    </row>
    <row r="112" spans="1:16" x14ac:dyDescent="0.3">
      <c r="A112" s="242">
        <f t="shared" si="1"/>
        <v>109</v>
      </c>
      <c r="B112" s="233">
        <v>20.3</v>
      </c>
      <c r="C112" s="233">
        <v>20.45</v>
      </c>
      <c r="D112" s="234" t="s">
        <v>19</v>
      </c>
      <c r="E112" s="236"/>
      <c r="F112" s="234" t="s">
        <v>358</v>
      </c>
      <c r="G112" s="234" t="s">
        <v>647</v>
      </c>
      <c r="H112" s="234">
        <v>18</v>
      </c>
      <c r="I112" s="234">
        <v>15</v>
      </c>
      <c r="J112" s="274"/>
      <c r="K112" s="437"/>
      <c r="L112" s="437"/>
      <c r="M112" s="437"/>
      <c r="N112" s="437"/>
      <c r="O112" s="437"/>
      <c r="P112" s="437"/>
    </row>
    <row r="113" spans="1:16" x14ac:dyDescent="0.3">
      <c r="A113" s="242">
        <f t="shared" si="1"/>
        <v>110</v>
      </c>
      <c r="B113" s="233">
        <v>20.475000000000001</v>
      </c>
      <c r="C113" s="233"/>
      <c r="D113" s="234" t="s">
        <v>19</v>
      </c>
      <c r="E113" s="236"/>
      <c r="F113" s="234" t="s">
        <v>377</v>
      </c>
      <c r="G113" s="234" t="s">
        <v>640</v>
      </c>
      <c r="H113" s="234">
        <v>118</v>
      </c>
      <c r="I113" s="234">
        <v>6</v>
      </c>
      <c r="J113" s="274" t="s">
        <v>646</v>
      </c>
      <c r="K113" s="437"/>
      <c r="L113" s="437"/>
      <c r="M113" s="437"/>
      <c r="N113" s="437"/>
      <c r="O113" s="437"/>
      <c r="P113" s="437"/>
    </row>
    <row r="114" spans="1:16" x14ac:dyDescent="0.3">
      <c r="A114" s="242">
        <f t="shared" si="1"/>
        <v>111</v>
      </c>
      <c r="B114" s="233">
        <v>20.475000000000001</v>
      </c>
      <c r="C114" s="233"/>
      <c r="D114" s="234" t="s">
        <v>19</v>
      </c>
      <c r="E114" s="236"/>
      <c r="F114" s="234" t="s">
        <v>304</v>
      </c>
      <c r="G114" s="234" t="s">
        <v>640</v>
      </c>
      <c r="H114" s="234">
        <v>77</v>
      </c>
      <c r="I114" s="234">
        <v>22</v>
      </c>
      <c r="J114" s="274" t="s">
        <v>646</v>
      </c>
      <c r="K114" s="437"/>
      <c r="L114" s="437"/>
      <c r="M114" s="437"/>
      <c r="N114" s="437"/>
      <c r="O114" s="437"/>
      <c r="P114" s="437"/>
    </row>
    <row r="115" spans="1:16" x14ac:dyDescent="0.3">
      <c r="A115" s="242">
        <f t="shared" si="1"/>
        <v>112</v>
      </c>
      <c r="B115" s="233">
        <v>20.475000000000001</v>
      </c>
      <c r="C115" s="233"/>
      <c r="D115" s="234" t="s">
        <v>19</v>
      </c>
      <c r="E115" s="236"/>
      <c r="F115" s="234" t="s">
        <v>377</v>
      </c>
      <c r="G115" s="234" t="s">
        <v>643</v>
      </c>
      <c r="H115" s="234">
        <v>28</v>
      </c>
      <c r="I115" s="234">
        <v>11</v>
      </c>
      <c r="J115" s="274" t="s">
        <v>376</v>
      </c>
      <c r="K115" s="437"/>
      <c r="L115" s="437"/>
      <c r="M115" s="437"/>
      <c r="N115" s="437"/>
      <c r="O115" s="437"/>
      <c r="P115" s="437"/>
    </row>
    <row r="116" spans="1:16" x14ac:dyDescent="0.3">
      <c r="A116" s="242">
        <f t="shared" si="1"/>
        <v>113</v>
      </c>
      <c r="B116" s="233">
        <v>20.475000000000001</v>
      </c>
      <c r="C116" s="233"/>
      <c r="D116" s="234" t="s">
        <v>19</v>
      </c>
      <c r="E116" s="236"/>
      <c r="F116" s="234" t="s">
        <v>377</v>
      </c>
      <c r="G116" s="234" t="s">
        <v>640</v>
      </c>
      <c r="H116" s="234">
        <v>8</v>
      </c>
      <c r="I116" s="234">
        <v>21</v>
      </c>
      <c r="J116" s="274" t="s">
        <v>376</v>
      </c>
      <c r="K116" s="437"/>
      <c r="L116" s="437"/>
      <c r="M116" s="437"/>
      <c r="N116" s="437"/>
      <c r="O116" s="437"/>
      <c r="P116" s="437"/>
    </row>
    <row r="117" spans="1:16" x14ac:dyDescent="0.3">
      <c r="A117" s="242">
        <f t="shared" si="1"/>
        <v>114</v>
      </c>
      <c r="B117" s="233">
        <v>20.48</v>
      </c>
      <c r="C117" s="233"/>
      <c r="D117" s="234" t="s">
        <v>20</v>
      </c>
      <c r="E117" s="236"/>
      <c r="F117" s="234" t="s">
        <v>304</v>
      </c>
      <c r="G117" s="234" t="s">
        <v>640</v>
      </c>
      <c r="H117" s="234">
        <v>35</v>
      </c>
      <c r="I117" s="234">
        <v>2</v>
      </c>
      <c r="J117" s="274" t="s">
        <v>646</v>
      </c>
      <c r="K117" s="437"/>
      <c r="L117" s="437"/>
      <c r="M117" s="437"/>
      <c r="N117" s="437"/>
      <c r="O117" s="437"/>
      <c r="P117" s="437"/>
    </row>
    <row r="118" spans="1:16" x14ac:dyDescent="0.3">
      <c r="A118" s="242">
        <f t="shared" si="1"/>
        <v>115</v>
      </c>
      <c r="B118" s="233">
        <v>20.55</v>
      </c>
      <c r="C118" s="233">
        <v>20.7</v>
      </c>
      <c r="D118" s="234" t="s">
        <v>19</v>
      </c>
      <c r="E118" s="236"/>
      <c r="F118" s="234" t="s">
        <v>358</v>
      </c>
      <c r="G118" s="234" t="s">
        <v>647</v>
      </c>
      <c r="H118" s="234">
        <v>20</v>
      </c>
      <c r="I118" s="234">
        <v>21</v>
      </c>
      <c r="J118" s="274"/>
      <c r="K118" s="437"/>
      <c r="L118" s="437"/>
      <c r="M118" s="437"/>
      <c r="N118" s="437"/>
      <c r="O118" s="437"/>
      <c r="P118" s="437"/>
    </row>
    <row r="119" spans="1:16" x14ac:dyDescent="0.3">
      <c r="A119" s="242">
        <f t="shared" si="1"/>
        <v>116</v>
      </c>
      <c r="B119" s="233">
        <v>20.85</v>
      </c>
      <c r="C119" s="233">
        <v>20.75</v>
      </c>
      <c r="D119" s="234" t="s">
        <v>20</v>
      </c>
      <c r="E119" s="236"/>
      <c r="F119" s="234" t="s">
        <v>358</v>
      </c>
      <c r="G119" s="234" t="s">
        <v>647</v>
      </c>
      <c r="H119" s="234">
        <v>5</v>
      </c>
      <c r="I119" s="234">
        <v>5</v>
      </c>
      <c r="J119" s="274" t="s">
        <v>648</v>
      </c>
      <c r="K119" s="437"/>
      <c r="L119" s="437"/>
      <c r="M119" s="437"/>
      <c r="N119" s="437"/>
      <c r="O119" s="437"/>
      <c r="P119" s="437"/>
    </row>
    <row r="120" spans="1:16" x14ac:dyDescent="0.3">
      <c r="A120" s="242">
        <f t="shared" si="1"/>
        <v>117</v>
      </c>
      <c r="B120" s="233">
        <v>21</v>
      </c>
      <c r="C120" s="233">
        <v>20</v>
      </c>
      <c r="D120" s="234" t="s">
        <v>20</v>
      </c>
      <c r="E120" s="236"/>
      <c r="F120" s="234" t="s">
        <v>359</v>
      </c>
      <c r="G120" s="234" t="s">
        <v>640</v>
      </c>
      <c r="H120" s="234">
        <v>90</v>
      </c>
      <c r="I120" s="234"/>
      <c r="J120" s="274"/>
      <c r="K120" s="437"/>
      <c r="L120" s="437"/>
      <c r="M120" s="437"/>
      <c r="N120" s="437"/>
      <c r="O120" s="437"/>
      <c r="P120" s="437"/>
    </row>
    <row r="121" spans="1:16" x14ac:dyDescent="0.3">
      <c r="A121" s="242">
        <f t="shared" si="1"/>
        <v>118</v>
      </c>
      <c r="B121" s="233">
        <v>21</v>
      </c>
      <c r="C121" s="233">
        <v>20</v>
      </c>
      <c r="D121" s="234" t="s">
        <v>20</v>
      </c>
      <c r="E121" s="236"/>
      <c r="F121" s="234" t="s">
        <v>358</v>
      </c>
      <c r="G121" s="234" t="s">
        <v>643</v>
      </c>
      <c r="H121" s="234">
        <v>76</v>
      </c>
      <c r="I121" s="234"/>
      <c r="J121" s="274"/>
      <c r="K121" s="437"/>
      <c r="L121" s="437"/>
      <c r="M121" s="437"/>
      <c r="N121" s="437"/>
      <c r="O121" s="437"/>
      <c r="P121" s="437"/>
    </row>
    <row r="122" spans="1:16" x14ac:dyDescent="0.3">
      <c r="A122" s="242">
        <f t="shared" si="1"/>
        <v>119</v>
      </c>
      <c r="B122" s="233">
        <v>21</v>
      </c>
      <c r="C122" s="233">
        <v>22</v>
      </c>
      <c r="D122" s="234" t="s">
        <v>19</v>
      </c>
      <c r="E122" s="236"/>
      <c r="F122" s="234" t="s">
        <v>359</v>
      </c>
      <c r="G122" s="234" t="s">
        <v>640</v>
      </c>
      <c r="H122" s="234">
        <v>76</v>
      </c>
      <c r="I122" s="234"/>
      <c r="J122" s="274"/>
      <c r="K122" s="437"/>
      <c r="L122" s="437"/>
      <c r="M122" s="437"/>
      <c r="N122" s="437"/>
      <c r="O122" s="437"/>
      <c r="P122" s="437"/>
    </row>
    <row r="123" spans="1:16" x14ac:dyDescent="0.3">
      <c r="A123" s="242">
        <f t="shared" si="1"/>
        <v>120</v>
      </c>
      <c r="B123" s="233">
        <v>21</v>
      </c>
      <c r="C123" s="233">
        <v>22</v>
      </c>
      <c r="D123" s="234" t="s">
        <v>19</v>
      </c>
      <c r="E123" s="236"/>
      <c r="F123" s="234" t="s">
        <v>358</v>
      </c>
      <c r="G123" s="234" t="s">
        <v>643</v>
      </c>
      <c r="H123" s="234">
        <v>60</v>
      </c>
      <c r="I123" s="234"/>
      <c r="J123" s="274"/>
      <c r="K123" s="437"/>
      <c r="L123" s="437"/>
      <c r="M123" s="437"/>
      <c r="N123" s="437"/>
      <c r="O123" s="437"/>
      <c r="P123" s="437"/>
    </row>
    <row r="124" spans="1:16" x14ac:dyDescent="0.3">
      <c r="A124" s="242">
        <f t="shared" si="1"/>
        <v>121</v>
      </c>
      <c r="B124" s="233">
        <v>21.9</v>
      </c>
      <c r="C124" s="233">
        <v>21.8</v>
      </c>
      <c r="D124" s="234" t="s">
        <v>20</v>
      </c>
      <c r="E124" s="236"/>
      <c r="F124" s="234" t="s">
        <v>358</v>
      </c>
      <c r="G124" s="234" t="s">
        <v>647</v>
      </c>
      <c r="H124" s="234">
        <v>12</v>
      </c>
      <c r="I124" s="234">
        <v>24</v>
      </c>
      <c r="J124" s="274" t="s">
        <v>648</v>
      </c>
      <c r="K124" s="437"/>
      <c r="L124" s="437"/>
      <c r="M124" s="437"/>
      <c r="N124" s="437"/>
      <c r="O124" s="437"/>
      <c r="P124" s="437"/>
    </row>
    <row r="125" spans="1:16" x14ac:dyDescent="0.3">
      <c r="A125" s="242">
        <f t="shared" si="1"/>
        <v>122</v>
      </c>
      <c r="B125" s="233">
        <v>22</v>
      </c>
      <c r="C125" s="233">
        <v>21</v>
      </c>
      <c r="D125" s="234" t="s">
        <v>20</v>
      </c>
      <c r="E125" s="236"/>
      <c r="F125" s="234" t="s">
        <v>359</v>
      </c>
      <c r="G125" s="234" t="s">
        <v>640</v>
      </c>
      <c r="H125" s="234">
        <v>59</v>
      </c>
      <c r="I125" s="234">
        <v>8</v>
      </c>
      <c r="J125" s="274"/>
      <c r="K125" s="437"/>
      <c r="L125" s="437"/>
      <c r="M125" s="437"/>
      <c r="N125" s="437"/>
      <c r="O125" s="437"/>
      <c r="P125" s="437"/>
    </row>
    <row r="126" spans="1:16" x14ac:dyDescent="0.3">
      <c r="A126" s="242">
        <f t="shared" si="1"/>
        <v>123</v>
      </c>
      <c r="B126" s="233">
        <v>22</v>
      </c>
      <c r="C126" s="233">
        <v>21</v>
      </c>
      <c r="D126" s="234" t="s">
        <v>20</v>
      </c>
      <c r="E126" s="236"/>
      <c r="F126" s="234" t="s">
        <v>358</v>
      </c>
      <c r="G126" s="234" t="s">
        <v>643</v>
      </c>
      <c r="H126" s="234">
        <v>68</v>
      </c>
      <c r="I126" s="234">
        <v>21</v>
      </c>
      <c r="J126" s="274"/>
      <c r="K126" s="437"/>
      <c r="L126" s="437"/>
      <c r="M126" s="437"/>
      <c r="N126" s="437"/>
      <c r="O126" s="437"/>
      <c r="P126" s="437"/>
    </row>
    <row r="127" spans="1:16" x14ac:dyDescent="0.3">
      <c r="A127" s="242">
        <f t="shared" si="1"/>
        <v>124</v>
      </c>
      <c r="B127" s="233">
        <v>22</v>
      </c>
      <c r="C127" s="233">
        <v>23</v>
      </c>
      <c r="D127" s="234" t="s">
        <v>19</v>
      </c>
      <c r="E127" s="236"/>
      <c r="F127" s="234" t="s">
        <v>359</v>
      </c>
      <c r="G127" s="234" t="s">
        <v>640</v>
      </c>
      <c r="H127" s="234">
        <v>55</v>
      </c>
      <c r="I127" s="234">
        <v>21</v>
      </c>
      <c r="J127" s="274"/>
      <c r="K127" s="437"/>
      <c r="L127" s="437"/>
      <c r="M127" s="437"/>
      <c r="N127" s="437"/>
      <c r="O127" s="437"/>
      <c r="P127" s="437"/>
    </row>
    <row r="128" spans="1:16" x14ac:dyDescent="0.3">
      <c r="A128" s="242">
        <f t="shared" si="1"/>
        <v>125</v>
      </c>
      <c r="B128" s="233">
        <v>22</v>
      </c>
      <c r="C128" s="233">
        <v>23</v>
      </c>
      <c r="D128" s="234" t="s">
        <v>19</v>
      </c>
      <c r="E128" s="236"/>
      <c r="F128" s="234" t="s">
        <v>358</v>
      </c>
      <c r="G128" s="234" t="s">
        <v>643</v>
      </c>
      <c r="H128" s="234">
        <v>35</v>
      </c>
      <c r="I128" s="234">
        <v>3</v>
      </c>
      <c r="J128" s="274"/>
      <c r="K128" s="437"/>
      <c r="L128" s="437"/>
      <c r="M128" s="437"/>
      <c r="N128" s="437"/>
      <c r="O128" s="437"/>
      <c r="P128" s="437"/>
    </row>
    <row r="129" spans="1:16" x14ac:dyDescent="0.3">
      <c r="A129" s="242">
        <f t="shared" si="1"/>
        <v>126</v>
      </c>
      <c r="B129" s="233">
        <v>23</v>
      </c>
      <c r="C129" s="233">
        <v>22</v>
      </c>
      <c r="D129" s="234" t="s">
        <v>20</v>
      </c>
      <c r="E129" s="236"/>
      <c r="F129" s="234" t="s">
        <v>359</v>
      </c>
      <c r="G129" s="234" t="s">
        <v>640</v>
      </c>
      <c r="H129" s="234">
        <v>35</v>
      </c>
      <c r="I129" s="234">
        <v>11</v>
      </c>
      <c r="J129" s="274"/>
      <c r="K129" s="437"/>
      <c r="L129" s="437"/>
      <c r="M129" s="437"/>
      <c r="N129" s="437"/>
      <c r="O129" s="437"/>
      <c r="P129" s="437"/>
    </row>
    <row r="130" spans="1:16" x14ac:dyDescent="0.3">
      <c r="A130" s="242">
        <f t="shared" si="1"/>
        <v>127</v>
      </c>
      <c r="B130" s="233">
        <v>23</v>
      </c>
      <c r="C130" s="233">
        <v>22</v>
      </c>
      <c r="D130" s="234" t="s">
        <v>20</v>
      </c>
      <c r="E130" s="236"/>
      <c r="F130" s="234" t="s">
        <v>358</v>
      </c>
      <c r="G130" s="234" t="s">
        <v>643</v>
      </c>
      <c r="H130" s="234">
        <v>35</v>
      </c>
      <c r="I130" s="234">
        <v>16</v>
      </c>
      <c r="J130" s="274"/>
      <c r="K130" s="437"/>
      <c r="L130" s="437"/>
      <c r="M130" s="437"/>
      <c r="N130" s="437"/>
      <c r="O130" s="437"/>
      <c r="P130" s="437"/>
    </row>
    <row r="131" spans="1:16" x14ac:dyDescent="0.3">
      <c r="A131" s="242">
        <f t="shared" si="1"/>
        <v>128</v>
      </c>
      <c r="B131" s="233">
        <v>23</v>
      </c>
      <c r="C131" s="233">
        <v>24</v>
      </c>
      <c r="D131" s="234" t="s">
        <v>19</v>
      </c>
      <c r="E131" s="236"/>
      <c r="F131" s="234" t="s">
        <v>359</v>
      </c>
      <c r="G131" s="234" t="s">
        <v>640</v>
      </c>
      <c r="H131" s="234">
        <v>59</v>
      </c>
      <c r="I131" s="234">
        <v>11</v>
      </c>
      <c r="J131" s="274"/>
      <c r="K131" s="437"/>
      <c r="L131" s="437"/>
      <c r="M131" s="437"/>
      <c r="N131" s="437"/>
      <c r="O131" s="437"/>
      <c r="P131" s="437"/>
    </row>
    <row r="132" spans="1:16" x14ac:dyDescent="0.3">
      <c r="A132" s="242">
        <f t="shared" si="1"/>
        <v>129</v>
      </c>
      <c r="B132" s="233">
        <v>23</v>
      </c>
      <c r="C132" s="233">
        <v>24</v>
      </c>
      <c r="D132" s="234" t="s">
        <v>19</v>
      </c>
      <c r="E132" s="236"/>
      <c r="F132" s="234" t="s">
        <v>358</v>
      </c>
      <c r="G132" s="234" t="s">
        <v>643</v>
      </c>
      <c r="H132" s="234">
        <v>59</v>
      </c>
      <c r="I132" s="234">
        <v>17</v>
      </c>
      <c r="J132" s="274"/>
      <c r="K132" s="437"/>
      <c r="L132" s="437"/>
      <c r="M132" s="437"/>
      <c r="N132" s="437"/>
      <c r="O132" s="437"/>
      <c r="P132" s="437"/>
    </row>
    <row r="133" spans="1:16" x14ac:dyDescent="0.3">
      <c r="A133" s="242">
        <f t="shared" si="1"/>
        <v>130</v>
      </c>
      <c r="B133" s="233">
        <v>24</v>
      </c>
      <c r="C133" s="233">
        <v>23</v>
      </c>
      <c r="D133" s="234" t="s">
        <v>20</v>
      </c>
      <c r="E133" s="236"/>
      <c r="F133" s="234" t="s">
        <v>359</v>
      </c>
      <c r="G133" s="234" t="s">
        <v>640</v>
      </c>
      <c r="H133" s="234">
        <v>16</v>
      </c>
      <c r="I133" s="234">
        <v>23</v>
      </c>
      <c r="J133" s="274"/>
      <c r="K133" s="437"/>
      <c r="L133" s="437"/>
      <c r="M133" s="437"/>
      <c r="N133" s="437"/>
      <c r="O133" s="437"/>
      <c r="P133" s="437"/>
    </row>
    <row r="134" spans="1:16" x14ac:dyDescent="0.3">
      <c r="A134" s="242">
        <f t="shared" si="1"/>
        <v>131</v>
      </c>
      <c r="B134" s="233">
        <v>24</v>
      </c>
      <c r="C134" s="233">
        <v>23</v>
      </c>
      <c r="D134" s="234" t="s">
        <v>20</v>
      </c>
      <c r="E134" s="236"/>
      <c r="F134" s="234" t="s">
        <v>358</v>
      </c>
      <c r="G134" s="234" t="s">
        <v>643</v>
      </c>
      <c r="H134" s="234">
        <v>15</v>
      </c>
      <c r="I134" s="234">
        <v>25</v>
      </c>
      <c r="J134" s="274"/>
      <c r="K134" s="437"/>
      <c r="L134" s="437"/>
      <c r="M134" s="437"/>
      <c r="N134" s="437"/>
      <c r="O134" s="437"/>
      <c r="P134" s="437"/>
    </row>
    <row r="135" spans="1:16" x14ac:dyDescent="0.3">
      <c r="A135" s="242">
        <f t="shared" ref="A135:A198" si="2">A134+1</f>
        <v>132</v>
      </c>
      <c r="B135" s="233">
        <v>24</v>
      </c>
      <c r="C135" s="233">
        <v>25</v>
      </c>
      <c r="D135" s="234" t="s">
        <v>19</v>
      </c>
      <c r="E135" s="236"/>
      <c r="F135" s="234" t="s">
        <v>359</v>
      </c>
      <c r="G135" s="234" t="s">
        <v>640</v>
      </c>
      <c r="H135" s="234">
        <v>90</v>
      </c>
      <c r="I135" s="234"/>
      <c r="J135" s="274"/>
      <c r="K135" s="437"/>
      <c r="L135" s="437"/>
      <c r="M135" s="437"/>
      <c r="N135" s="437"/>
      <c r="O135" s="437"/>
      <c r="P135" s="437"/>
    </row>
    <row r="136" spans="1:16" x14ac:dyDescent="0.3">
      <c r="A136" s="242">
        <f t="shared" si="2"/>
        <v>133</v>
      </c>
      <c r="B136" s="233">
        <v>24</v>
      </c>
      <c r="C136" s="233">
        <v>25</v>
      </c>
      <c r="D136" s="234" t="s">
        <v>19</v>
      </c>
      <c r="E136" s="236"/>
      <c r="F136" s="234" t="s">
        <v>358</v>
      </c>
      <c r="G136" s="234" t="s">
        <v>643</v>
      </c>
      <c r="H136" s="234">
        <v>93</v>
      </c>
      <c r="I136" s="234">
        <v>5</v>
      </c>
      <c r="J136" s="274"/>
      <c r="K136" s="437"/>
      <c r="L136" s="437"/>
      <c r="M136" s="437"/>
      <c r="N136" s="437"/>
      <c r="O136" s="437"/>
      <c r="P136" s="437"/>
    </row>
    <row r="137" spans="1:16" x14ac:dyDescent="0.3">
      <c r="A137" s="242">
        <f t="shared" si="2"/>
        <v>134</v>
      </c>
      <c r="B137" s="233">
        <v>24</v>
      </c>
      <c r="C137" s="233">
        <v>24.1</v>
      </c>
      <c r="D137" s="234" t="s">
        <v>19</v>
      </c>
      <c r="E137" s="236"/>
      <c r="F137" s="234" t="s">
        <v>358</v>
      </c>
      <c r="G137" s="234" t="s">
        <v>647</v>
      </c>
      <c r="H137" s="234">
        <v>8</v>
      </c>
      <c r="I137" s="234">
        <v>5</v>
      </c>
      <c r="J137" s="274"/>
      <c r="K137" s="437"/>
      <c r="L137" s="437"/>
      <c r="M137" s="437"/>
      <c r="N137" s="437"/>
      <c r="O137" s="437"/>
      <c r="P137" s="437"/>
    </row>
    <row r="138" spans="1:16" x14ac:dyDescent="0.3">
      <c r="A138" s="242">
        <f t="shared" si="2"/>
        <v>135</v>
      </c>
      <c r="B138" s="233">
        <v>24.1</v>
      </c>
      <c r="C138" s="233">
        <v>24</v>
      </c>
      <c r="D138" s="234" t="s">
        <v>20</v>
      </c>
      <c r="E138" s="236"/>
      <c r="F138" s="234" t="s">
        <v>358</v>
      </c>
      <c r="G138" s="234" t="s">
        <v>647</v>
      </c>
      <c r="H138" s="234">
        <v>11</v>
      </c>
      <c r="I138" s="234">
        <v>33</v>
      </c>
      <c r="J138" s="274"/>
      <c r="K138" s="437"/>
      <c r="L138" s="437"/>
      <c r="M138" s="437"/>
      <c r="N138" s="437"/>
      <c r="O138" s="437"/>
      <c r="P138" s="437"/>
    </row>
    <row r="139" spans="1:16" x14ac:dyDescent="0.3">
      <c r="A139" s="242">
        <f t="shared" si="2"/>
        <v>136</v>
      </c>
      <c r="B139" s="233">
        <v>25</v>
      </c>
      <c r="C139" s="233">
        <v>24</v>
      </c>
      <c r="D139" s="234" t="s">
        <v>20</v>
      </c>
      <c r="E139" s="236"/>
      <c r="F139" s="234" t="s">
        <v>359</v>
      </c>
      <c r="G139" s="234" t="s">
        <v>640</v>
      </c>
      <c r="H139" s="234">
        <v>91</v>
      </c>
      <c r="I139" s="234"/>
      <c r="J139" s="274"/>
      <c r="K139" s="437"/>
      <c r="L139" s="437"/>
      <c r="M139" s="437"/>
      <c r="N139" s="437"/>
      <c r="O139" s="437"/>
      <c r="P139" s="437"/>
    </row>
    <row r="140" spans="1:16" x14ac:dyDescent="0.3">
      <c r="A140" s="242">
        <f t="shared" si="2"/>
        <v>137</v>
      </c>
      <c r="B140" s="233">
        <v>25</v>
      </c>
      <c r="C140" s="233">
        <v>24</v>
      </c>
      <c r="D140" s="234" t="s">
        <v>20</v>
      </c>
      <c r="E140" s="236"/>
      <c r="F140" s="234" t="s">
        <v>358</v>
      </c>
      <c r="G140" s="234" t="s">
        <v>643</v>
      </c>
      <c r="H140" s="234">
        <v>77</v>
      </c>
      <c r="I140" s="234"/>
      <c r="J140" s="274"/>
      <c r="K140" s="437"/>
      <c r="L140" s="437"/>
      <c r="M140" s="437"/>
      <c r="N140" s="437"/>
      <c r="O140" s="437"/>
      <c r="P140" s="437"/>
    </row>
    <row r="141" spans="1:16" x14ac:dyDescent="0.3">
      <c r="A141" s="242">
        <f t="shared" si="2"/>
        <v>138</v>
      </c>
      <c r="B141" s="233">
        <v>25</v>
      </c>
      <c r="C141" s="233">
        <v>26</v>
      </c>
      <c r="D141" s="234" t="s">
        <v>19</v>
      </c>
      <c r="E141" s="236"/>
      <c r="F141" s="234" t="s">
        <v>359</v>
      </c>
      <c r="G141" s="234" t="s">
        <v>640</v>
      </c>
      <c r="H141" s="234">
        <v>56</v>
      </c>
      <c r="I141" s="234"/>
      <c r="J141" s="274"/>
      <c r="K141" s="437"/>
      <c r="L141" s="437"/>
      <c r="M141" s="437"/>
      <c r="N141" s="437"/>
      <c r="O141" s="437"/>
      <c r="P141" s="437"/>
    </row>
    <row r="142" spans="1:16" x14ac:dyDescent="0.3">
      <c r="A142" s="242">
        <f t="shared" si="2"/>
        <v>139</v>
      </c>
      <c r="B142" s="233">
        <v>25</v>
      </c>
      <c r="C142" s="233">
        <v>26</v>
      </c>
      <c r="D142" s="234" t="s">
        <v>19</v>
      </c>
      <c r="E142" s="236"/>
      <c r="F142" s="234" t="s">
        <v>358</v>
      </c>
      <c r="G142" s="234" t="s">
        <v>643</v>
      </c>
      <c r="H142" s="234">
        <v>47</v>
      </c>
      <c r="I142" s="234">
        <v>23</v>
      </c>
      <c r="J142" s="274"/>
      <c r="K142" s="437"/>
      <c r="L142" s="437"/>
      <c r="M142" s="437"/>
      <c r="N142" s="437"/>
      <c r="O142" s="437"/>
      <c r="P142" s="437"/>
    </row>
    <row r="143" spans="1:16" x14ac:dyDescent="0.3">
      <c r="A143" s="242">
        <f t="shared" si="2"/>
        <v>140</v>
      </c>
      <c r="B143" s="233">
        <v>25.15</v>
      </c>
      <c r="C143" s="233">
        <v>25.3</v>
      </c>
      <c r="D143" s="234" t="s">
        <v>19</v>
      </c>
      <c r="E143" s="236"/>
      <c r="F143" s="234" t="s">
        <v>358</v>
      </c>
      <c r="G143" s="234" t="s">
        <v>647</v>
      </c>
      <c r="H143" s="234">
        <v>20</v>
      </c>
      <c r="I143" s="234">
        <v>4</v>
      </c>
      <c r="J143" s="274"/>
      <c r="K143" s="437"/>
      <c r="L143" s="437"/>
      <c r="M143" s="437"/>
      <c r="N143" s="437"/>
      <c r="O143" s="437"/>
      <c r="P143" s="437"/>
    </row>
    <row r="144" spans="1:16" x14ac:dyDescent="0.3">
      <c r="A144" s="242">
        <f t="shared" si="2"/>
        <v>141</v>
      </c>
      <c r="B144" s="233">
        <v>25.3</v>
      </c>
      <c r="C144" s="233">
        <v>25.15</v>
      </c>
      <c r="D144" s="234" t="s">
        <v>20</v>
      </c>
      <c r="E144" s="236"/>
      <c r="F144" s="234" t="s">
        <v>358</v>
      </c>
      <c r="G144" s="234" t="s">
        <v>647</v>
      </c>
      <c r="H144" s="234">
        <v>15</v>
      </c>
      <c r="I144" s="234">
        <v>24</v>
      </c>
      <c r="J144" s="274" t="s">
        <v>648</v>
      </c>
      <c r="K144" s="437"/>
      <c r="L144" s="437"/>
      <c r="M144" s="437"/>
      <c r="N144" s="437"/>
      <c r="O144" s="437"/>
      <c r="P144" s="437"/>
    </row>
    <row r="145" spans="1:16" x14ac:dyDescent="0.3">
      <c r="A145" s="242">
        <f t="shared" si="2"/>
        <v>142</v>
      </c>
      <c r="B145" s="233">
        <v>26</v>
      </c>
      <c r="C145" s="233">
        <v>25</v>
      </c>
      <c r="D145" s="234" t="s">
        <v>20</v>
      </c>
      <c r="E145" s="236"/>
      <c r="F145" s="234" t="s">
        <v>359</v>
      </c>
      <c r="G145" s="234" t="s">
        <v>640</v>
      </c>
      <c r="H145" s="234">
        <v>29</v>
      </c>
      <c r="I145" s="234">
        <v>9</v>
      </c>
      <c r="J145" s="274"/>
      <c r="K145" s="437"/>
      <c r="L145" s="437"/>
      <c r="M145" s="437"/>
      <c r="N145" s="437"/>
      <c r="O145" s="437"/>
      <c r="P145" s="437"/>
    </row>
    <row r="146" spans="1:16" x14ac:dyDescent="0.3">
      <c r="A146" s="242">
        <f t="shared" si="2"/>
        <v>143</v>
      </c>
      <c r="B146" s="233">
        <v>26</v>
      </c>
      <c r="C146" s="233">
        <v>25</v>
      </c>
      <c r="D146" s="234" t="s">
        <v>20</v>
      </c>
      <c r="E146" s="236"/>
      <c r="F146" s="234" t="s">
        <v>358</v>
      </c>
      <c r="G146" s="234" t="s">
        <v>643</v>
      </c>
      <c r="H146" s="234">
        <v>28</v>
      </c>
      <c r="I146" s="234">
        <v>11</v>
      </c>
      <c r="J146" s="274"/>
      <c r="K146" s="437"/>
      <c r="L146" s="437"/>
      <c r="M146" s="437"/>
      <c r="N146" s="437"/>
      <c r="O146" s="437"/>
      <c r="P146" s="437"/>
    </row>
    <row r="147" spans="1:16" x14ac:dyDescent="0.3">
      <c r="A147" s="242">
        <f t="shared" si="2"/>
        <v>144</v>
      </c>
      <c r="B147" s="233">
        <v>26</v>
      </c>
      <c r="C147" s="233">
        <v>27</v>
      </c>
      <c r="D147" s="234" t="s">
        <v>19</v>
      </c>
      <c r="E147" s="236"/>
      <c r="F147" s="234" t="s">
        <v>359</v>
      </c>
      <c r="G147" s="234" t="s">
        <v>640</v>
      </c>
      <c r="H147" s="234">
        <v>52</v>
      </c>
      <c r="I147" s="234"/>
      <c r="J147" s="274"/>
      <c r="K147" s="437"/>
      <c r="L147" s="437"/>
      <c r="M147" s="437"/>
      <c r="N147" s="437"/>
      <c r="O147" s="437"/>
      <c r="P147" s="437"/>
    </row>
    <row r="148" spans="1:16" x14ac:dyDescent="0.3">
      <c r="A148" s="242">
        <f t="shared" si="2"/>
        <v>145</v>
      </c>
      <c r="B148" s="233">
        <v>26</v>
      </c>
      <c r="C148" s="233">
        <v>27</v>
      </c>
      <c r="D148" s="234" t="s">
        <v>19</v>
      </c>
      <c r="E148" s="236"/>
      <c r="F148" s="234" t="s">
        <v>358</v>
      </c>
      <c r="G148" s="234" t="s">
        <v>643</v>
      </c>
      <c r="H148" s="234">
        <v>51</v>
      </c>
      <c r="I148" s="234"/>
      <c r="J148" s="274"/>
      <c r="K148" s="437"/>
      <c r="L148" s="437"/>
      <c r="M148" s="437"/>
      <c r="N148" s="437"/>
      <c r="O148" s="437"/>
      <c r="P148" s="437"/>
    </row>
    <row r="149" spans="1:16" x14ac:dyDescent="0.3">
      <c r="A149" s="242">
        <f t="shared" si="2"/>
        <v>146</v>
      </c>
      <c r="B149" s="233">
        <v>27</v>
      </c>
      <c r="C149" s="233">
        <v>26</v>
      </c>
      <c r="D149" s="234" t="s">
        <v>20</v>
      </c>
      <c r="E149" s="236"/>
      <c r="F149" s="234" t="s">
        <v>359</v>
      </c>
      <c r="G149" s="234" t="s">
        <v>640</v>
      </c>
      <c r="H149" s="234">
        <v>8</v>
      </c>
      <c r="I149" s="234">
        <v>23</v>
      </c>
      <c r="J149" s="274"/>
      <c r="K149" s="437"/>
      <c r="L149" s="437"/>
      <c r="M149" s="437"/>
      <c r="N149" s="437"/>
      <c r="O149" s="437"/>
      <c r="P149" s="437"/>
    </row>
    <row r="150" spans="1:16" x14ac:dyDescent="0.3">
      <c r="A150" s="242">
        <f t="shared" si="2"/>
        <v>147</v>
      </c>
      <c r="B150" s="233">
        <v>27</v>
      </c>
      <c r="C150" s="233">
        <v>26</v>
      </c>
      <c r="D150" s="234" t="s">
        <v>20</v>
      </c>
      <c r="E150" s="236"/>
      <c r="F150" s="234" t="s">
        <v>358</v>
      </c>
      <c r="G150" s="234" t="s">
        <v>643</v>
      </c>
      <c r="H150" s="234">
        <v>6</v>
      </c>
      <c r="I150" s="234">
        <v>25</v>
      </c>
      <c r="J150" s="274"/>
      <c r="K150" s="437"/>
      <c r="L150" s="437"/>
      <c r="M150" s="437"/>
      <c r="N150" s="437"/>
      <c r="O150" s="437"/>
      <c r="P150" s="437"/>
    </row>
    <row r="151" spans="1:16" x14ac:dyDescent="0.3">
      <c r="A151" s="242">
        <f t="shared" si="2"/>
        <v>148</v>
      </c>
      <c r="B151" s="233">
        <v>27</v>
      </c>
      <c r="C151" s="233">
        <v>28</v>
      </c>
      <c r="D151" s="234" t="s">
        <v>19</v>
      </c>
      <c r="E151" s="236"/>
      <c r="F151" s="234" t="s">
        <v>359</v>
      </c>
      <c r="G151" s="234" t="s">
        <v>640</v>
      </c>
      <c r="H151" s="234">
        <v>73</v>
      </c>
      <c r="I151" s="234"/>
      <c r="J151" s="274"/>
      <c r="K151" s="437"/>
      <c r="L151" s="437"/>
      <c r="M151" s="437"/>
      <c r="N151" s="437"/>
      <c r="O151" s="437"/>
      <c r="P151" s="437"/>
    </row>
    <row r="152" spans="1:16" x14ac:dyDescent="0.3">
      <c r="A152" s="242">
        <f t="shared" si="2"/>
        <v>149</v>
      </c>
      <c r="B152" s="233">
        <v>27</v>
      </c>
      <c r="C152" s="233">
        <v>28</v>
      </c>
      <c r="D152" s="234" t="s">
        <v>19</v>
      </c>
      <c r="E152" s="236"/>
      <c r="F152" s="234" t="s">
        <v>358</v>
      </c>
      <c r="G152" s="234" t="s">
        <v>643</v>
      </c>
      <c r="H152" s="234">
        <v>63</v>
      </c>
      <c r="I152" s="234">
        <v>17</v>
      </c>
      <c r="J152" s="274"/>
      <c r="K152" s="437"/>
      <c r="L152" s="437"/>
      <c r="M152" s="437"/>
      <c r="N152" s="437"/>
      <c r="O152" s="437"/>
      <c r="P152" s="437"/>
    </row>
    <row r="153" spans="1:16" x14ac:dyDescent="0.3">
      <c r="A153" s="242">
        <f t="shared" si="2"/>
        <v>150</v>
      </c>
      <c r="B153" s="233">
        <v>28</v>
      </c>
      <c r="C153" s="233">
        <v>27</v>
      </c>
      <c r="D153" s="234" t="s">
        <v>20</v>
      </c>
      <c r="E153" s="236"/>
      <c r="F153" s="234" t="s">
        <v>359</v>
      </c>
      <c r="G153" s="234" t="s">
        <v>640</v>
      </c>
      <c r="H153" s="234">
        <v>71</v>
      </c>
      <c r="I153" s="234">
        <v>6</v>
      </c>
      <c r="J153" s="274"/>
      <c r="K153" s="437"/>
      <c r="L153" s="437"/>
      <c r="M153" s="437"/>
      <c r="N153" s="437"/>
      <c r="O153" s="437"/>
      <c r="P153" s="437"/>
    </row>
    <row r="154" spans="1:16" x14ac:dyDescent="0.3">
      <c r="A154" s="242">
        <f t="shared" si="2"/>
        <v>151</v>
      </c>
      <c r="B154" s="233">
        <v>28</v>
      </c>
      <c r="C154" s="233">
        <v>27</v>
      </c>
      <c r="D154" s="234" t="s">
        <v>20</v>
      </c>
      <c r="E154" s="236"/>
      <c r="F154" s="234" t="s">
        <v>358</v>
      </c>
      <c r="G154" s="234" t="s">
        <v>643</v>
      </c>
      <c r="H154" s="234">
        <v>60</v>
      </c>
      <c r="I154" s="234"/>
      <c r="J154" s="274"/>
      <c r="K154" s="437"/>
      <c r="L154" s="437"/>
      <c r="M154" s="437"/>
      <c r="N154" s="437"/>
      <c r="O154" s="437"/>
      <c r="P154" s="437"/>
    </row>
    <row r="155" spans="1:16" x14ac:dyDescent="0.3">
      <c r="A155" s="242">
        <f t="shared" si="2"/>
        <v>152</v>
      </c>
      <c r="B155" s="233">
        <v>28</v>
      </c>
      <c r="C155" s="233">
        <v>29</v>
      </c>
      <c r="D155" s="234" t="s">
        <v>19</v>
      </c>
      <c r="E155" s="236"/>
      <c r="F155" s="234" t="s">
        <v>359</v>
      </c>
      <c r="G155" s="234" t="s">
        <v>640</v>
      </c>
      <c r="H155" s="234">
        <v>72</v>
      </c>
      <c r="I155" s="234"/>
      <c r="J155" s="274"/>
      <c r="K155" s="437"/>
      <c r="L155" s="437"/>
      <c r="M155" s="437"/>
      <c r="N155" s="437"/>
      <c r="O155" s="437"/>
      <c r="P155" s="437"/>
    </row>
    <row r="156" spans="1:16" x14ac:dyDescent="0.3">
      <c r="A156" s="242">
        <f t="shared" si="2"/>
        <v>153</v>
      </c>
      <c r="B156" s="233">
        <v>28</v>
      </c>
      <c r="C156" s="233">
        <v>29</v>
      </c>
      <c r="D156" s="234" t="s">
        <v>19</v>
      </c>
      <c r="E156" s="236"/>
      <c r="F156" s="234" t="s">
        <v>358</v>
      </c>
      <c r="G156" s="234" t="s">
        <v>643</v>
      </c>
      <c r="H156" s="234">
        <v>74</v>
      </c>
      <c r="I156" s="234">
        <v>4</v>
      </c>
      <c r="J156" s="274"/>
      <c r="K156" s="437"/>
      <c r="L156" s="437"/>
      <c r="M156" s="437"/>
      <c r="N156" s="437"/>
      <c r="O156" s="437"/>
      <c r="P156" s="437"/>
    </row>
    <row r="157" spans="1:16" x14ac:dyDescent="0.3">
      <c r="A157" s="242">
        <f t="shared" si="2"/>
        <v>154</v>
      </c>
      <c r="B157" s="233">
        <v>28.8</v>
      </c>
      <c r="C157" s="233"/>
      <c r="D157" s="234" t="s">
        <v>20</v>
      </c>
      <c r="E157" s="236"/>
      <c r="F157" s="234" t="s">
        <v>304</v>
      </c>
      <c r="G157" s="234" t="s">
        <v>640</v>
      </c>
      <c r="H157" s="234">
        <v>77</v>
      </c>
      <c r="I157" s="234"/>
      <c r="J157" s="274" t="s">
        <v>646</v>
      </c>
      <c r="K157" s="437"/>
      <c r="L157" s="437"/>
      <c r="M157" s="437"/>
      <c r="N157" s="437"/>
      <c r="O157" s="437"/>
      <c r="P157" s="437"/>
    </row>
    <row r="158" spans="1:16" x14ac:dyDescent="0.3">
      <c r="A158" s="242">
        <f t="shared" si="2"/>
        <v>155</v>
      </c>
      <c r="B158" s="233">
        <v>28.8</v>
      </c>
      <c r="C158" s="233"/>
      <c r="D158" s="234" t="s">
        <v>19</v>
      </c>
      <c r="E158" s="236"/>
      <c r="F158" s="234" t="s">
        <v>304</v>
      </c>
      <c r="G158" s="234" t="s">
        <v>640</v>
      </c>
      <c r="H158" s="234">
        <v>88</v>
      </c>
      <c r="I158" s="234">
        <v>9</v>
      </c>
      <c r="J158" s="274" t="s">
        <v>646</v>
      </c>
      <c r="K158" s="437"/>
      <c r="L158" s="437"/>
      <c r="M158" s="437"/>
      <c r="N158" s="437"/>
      <c r="O158" s="437"/>
      <c r="P158" s="437"/>
    </row>
    <row r="159" spans="1:16" x14ac:dyDescent="0.3">
      <c r="A159" s="242">
        <f t="shared" si="2"/>
        <v>156</v>
      </c>
      <c r="B159" s="233">
        <v>29</v>
      </c>
      <c r="C159" s="233">
        <v>28</v>
      </c>
      <c r="D159" s="234" t="s">
        <v>20</v>
      </c>
      <c r="E159" s="236"/>
      <c r="F159" s="234" t="s">
        <v>359</v>
      </c>
      <c r="G159" s="234" t="s">
        <v>640</v>
      </c>
      <c r="H159" s="234">
        <v>52</v>
      </c>
      <c r="I159" s="234">
        <v>11</v>
      </c>
      <c r="J159" s="274"/>
      <c r="K159" s="437"/>
      <c r="L159" s="437"/>
      <c r="M159" s="437"/>
      <c r="N159" s="437"/>
      <c r="O159" s="437"/>
      <c r="P159" s="437"/>
    </row>
    <row r="160" spans="1:16" x14ac:dyDescent="0.3">
      <c r="A160" s="242">
        <f t="shared" si="2"/>
        <v>157</v>
      </c>
      <c r="B160" s="233">
        <v>29</v>
      </c>
      <c r="C160" s="233">
        <v>28</v>
      </c>
      <c r="D160" s="234" t="s">
        <v>20</v>
      </c>
      <c r="E160" s="236"/>
      <c r="F160" s="234" t="s">
        <v>358</v>
      </c>
      <c r="G160" s="234" t="s">
        <v>643</v>
      </c>
      <c r="H160" s="234">
        <v>58</v>
      </c>
      <c r="I160" s="234">
        <v>12</v>
      </c>
      <c r="J160" s="274"/>
      <c r="K160" s="437"/>
      <c r="L160" s="437"/>
      <c r="M160" s="437"/>
      <c r="N160" s="437"/>
      <c r="O160" s="437"/>
      <c r="P160" s="437"/>
    </row>
    <row r="161" spans="1:16" x14ac:dyDescent="0.3">
      <c r="A161" s="242">
        <f t="shared" si="2"/>
        <v>158</v>
      </c>
      <c r="B161" s="233">
        <v>29</v>
      </c>
      <c r="C161" s="233">
        <v>30</v>
      </c>
      <c r="D161" s="234" t="s">
        <v>19</v>
      </c>
      <c r="E161" s="236"/>
      <c r="F161" s="234" t="s">
        <v>359</v>
      </c>
      <c r="G161" s="234" t="s">
        <v>640</v>
      </c>
      <c r="H161" s="234">
        <v>69</v>
      </c>
      <c r="I161" s="234"/>
      <c r="J161" s="274"/>
      <c r="K161" s="437"/>
      <c r="L161" s="437"/>
      <c r="M161" s="437"/>
      <c r="N161" s="437"/>
      <c r="O161" s="437"/>
      <c r="P161" s="437"/>
    </row>
    <row r="162" spans="1:16" x14ac:dyDescent="0.3">
      <c r="A162" s="242">
        <f t="shared" si="2"/>
        <v>159</v>
      </c>
      <c r="B162" s="233">
        <v>29</v>
      </c>
      <c r="C162" s="233">
        <v>30</v>
      </c>
      <c r="D162" s="234" t="s">
        <v>19</v>
      </c>
      <c r="E162" s="236"/>
      <c r="F162" s="234" t="s">
        <v>358</v>
      </c>
      <c r="G162" s="234" t="s">
        <v>643</v>
      </c>
      <c r="H162" s="234">
        <v>67</v>
      </c>
      <c r="I162" s="234">
        <v>7</v>
      </c>
      <c r="J162" s="274"/>
      <c r="K162" s="437"/>
      <c r="L162" s="437"/>
      <c r="M162" s="437"/>
      <c r="N162" s="437"/>
      <c r="O162" s="437"/>
      <c r="P162" s="437"/>
    </row>
    <row r="163" spans="1:16" x14ac:dyDescent="0.3">
      <c r="A163" s="242">
        <f t="shared" si="2"/>
        <v>160</v>
      </c>
      <c r="B163" s="233">
        <v>29.25</v>
      </c>
      <c r="C163" s="233"/>
      <c r="D163" s="234" t="s">
        <v>20</v>
      </c>
      <c r="E163" s="236"/>
      <c r="F163" s="234" t="s">
        <v>377</v>
      </c>
      <c r="G163" s="234" t="s">
        <v>640</v>
      </c>
      <c r="H163" s="234">
        <v>112</v>
      </c>
      <c r="I163" s="234"/>
      <c r="J163" s="274" t="s">
        <v>646</v>
      </c>
      <c r="K163" s="437"/>
      <c r="L163" s="437"/>
      <c r="M163" s="437"/>
      <c r="N163" s="437"/>
      <c r="O163" s="437"/>
      <c r="P163" s="437"/>
    </row>
    <row r="164" spans="1:16" x14ac:dyDescent="0.3">
      <c r="A164" s="242">
        <f t="shared" si="2"/>
        <v>161</v>
      </c>
      <c r="B164" s="233">
        <v>29.25</v>
      </c>
      <c r="C164" s="233"/>
      <c r="D164" s="234" t="s">
        <v>20</v>
      </c>
      <c r="E164" s="236"/>
      <c r="F164" s="234" t="s">
        <v>304</v>
      </c>
      <c r="G164" s="234" t="s">
        <v>640</v>
      </c>
      <c r="H164" s="234">
        <v>82</v>
      </c>
      <c r="I164" s="234"/>
      <c r="J164" s="274" t="s">
        <v>646</v>
      </c>
      <c r="K164" s="437"/>
      <c r="L164" s="437"/>
      <c r="M164" s="437"/>
      <c r="N164" s="437"/>
      <c r="O164" s="437"/>
      <c r="P164" s="437"/>
    </row>
    <row r="165" spans="1:16" x14ac:dyDescent="0.3">
      <c r="A165" s="242">
        <f t="shared" si="2"/>
        <v>162</v>
      </c>
      <c r="B165" s="233">
        <v>29.25</v>
      </c>
      <c r="C165" s="233"/>
      <c r="D165" s="234" t="s">
        <v>20</v>
      </c>
      <c r="E165" s="236"/>
      <c r="F165" s="234" t="s">
        <v>377</v>
      </c>
      <c r="G165" s="234" t="s">
        <v>643</v>
      </c>
      <c r="H165" s="234">
        <v>18</v>
      </c>
      <c r="I165" s="234">
        <v>23</v>
      </c>
      <c r="J165" s="274"/>
      <c r="K165" s="437"/>
      <c r="L165" s="437"/>
      <c r="M165" s="437"/>
      <c r="N165" s="437"/>
      <c r="O165" s="437"/>
      <c r="P165" s="437"/>
    </row>
    <row r="166" spans="1:16" x14ac:dyDescent="0.3">
      <c r="A166" s="242">
        <f t="shared" si="2"/>
        <v>163</v>
      </c>
      <c r="B166" s="233">
        <v>29.28</v>
      </c>
      <c r="C166" s="233"/>
      <c r="D166" s="234" t="s">
        <v>19</v>
      </c>
      <c r="E166" s="236"/>
      <c r="F166" s="234" t="s">
        <v>304</v>
      </c>
      <c r="G166" s="234" t="s">
        <v>640</v>
      </c>
      <c r="H166" s="234">
        <v>90</v>
      </c>
      <c r="I166" s="234">
        <v>11</v>
      </c>
      <c r="J166" s="274" t="s">
        <v>646</v>
      </c>
      <c r="K166" s="437"/>
      <c r="L166" s="437"/>
      <c r="M166" s="437"/>
      <c r="N166" s="437"/>
      <c r="O166" s="437"/>
      <c r="P166" s="437"/>
    </row>
    <row r="167" spans="1:16" x14ac:dyDescent="0.3">
      <c r="A167" s="242">
        <f t="shared" si="2"/>
        <v>164</v>
      </c>
      <c r="B167" s="233">
        <v>29.45</v>
      </c>
      <c r="C167" s="233">
        <v>29.1</v>
      </c>
      <c r="D167" s="234" t="s">
        <v>20</v>
      </c>
      <c r="E167" s="236"/>
      <c r="F167" s="234" t="s">
        <v>358</v>
      </c>
      <c r="G167" s="234" t="s">
        <v>647</v>
      </c>
      <c r="H167" s="234">
        <v>31</v>
      </c>
      <c r="I167" s="234"/>
      <c r="J167" s="274" t="s">
        <v>651</v>
      </c>
      <c r="K167" s="437"/>
      <c r="L167" s="437"/>
      <c r="M167" s="437"/>
      <c r="N167" s="437"/>
      <c r="O167" s="437"/>
      <c r="P167" s="437"/>
    </row>
    <row r="168" spans="1:16" x14ac:dyDescent="0.3">
      <c r="A168" s="242">
        <f t="shared" si="2"/>
        <v>165</v>
      </c>
      <c r="B168" s="233">
        <v>30</v>
      </c>
      <c r="C168" s="233">
        <v>29</v>
      </c>
      <c r="D168" s="234" t="s">
        <v>20</v>
      </c>
      <c r="E168" s="234"/>
      <c r="F168" s="234" t="s">
        <v>359</v>
      </c>
      <c r="G168" s="234" t="s">
        <v>640</v>
      </c>
      <c r="H168" s="234">
        <v>74</v>
      </c>
      <c r="I168" s="234">
        <v>26</v>
      </c>
      <c r="J168" s="274"/>
      <c r="K168" s="437"/>
      <c r="L168" s="437"/>
      <c r="M168" s="437"/>
      <c r="N168" s="437"/>
      <c r="O168" s="437"/>
      <c r="P168" s="437"/>
    </row>
    <row r="169" spans="1:16" x14ac:dyDescent="0.3">
      <c r="A169" s="242">
        <f t="shared" si="2"/>
        <v>166</v>
      </c>
      <c r="B169" s="233">
        <v>30</v>
      </c>
      <c r="C169" s="233">
        <v>29</v>
      </c>
      <c r="D169" s="234" t="s">
        <v>20</v>
      </c>
      <c r="E169" s="236"/>
      <c r="F169" s="234" t="s">
        <v>358</v>
      </c>
      <c r="G169" s="234" t="s">
        <v>643</v>
      </c>
      <c r="H169" s="234">
        <v>57</v>
      </c>
      <c r="I169" s="234"/>
      <c r="J169" s="274"/>
      <c r="K169" s="437"/>
      <c r="L169" s="437"/>
      <c r="M169" s="437"/>
      <c r="N169" s="437"/>
      <c r="O169" s="437"/>
      <c r="P169" s="437"/>
    </row>
    <row r="170" spans="1:16" x14ac:dyDescent="0.3">
      <c r="A170" s="242">
        <f t="shared" si="2"/>
        <v>167</v>
      </c>
      <c r="B170" s="233">
        <v>30</v>
      </c>
      <c r="C170" s="233">
        <v>31</v>
      </c>
      <c r="D170" s="234" t="s">
        <v>19</v>
      </c>
      <c r="E170" s="236"/>
      <c r="F170" s="234" t="s">
        <v>359</v>
      </c>
      <c r="G170" s="234" t="s">
        <v>640</v>
      </c>
      <c r="H170" s="234">
        <v>41</v>
      </c>
      <c r="I170" s="234"/>
      <c r="J170" s="274"/>
      <c r="K170" s="437"/>
      <c r="L170" s="437"/>
      <c r="M170" s="437"/>
      <c r="N170" s="437"/>
      <c r="O170" s="437"/>
      <c r="P170" s="437"/>
    </row>
    <row r="171" spans="1:16" x14ac:dyDescent="0.3">
      <c r="A171" s="242">
        <f t="shared" si="2"/>
        <v>168</v>
      </c>
      <c r="B171" s="233">
        <v>30</v>
      </c>
      <c r="C171" s="233">
        <v>31</v>
      </c>
      <c r="D171" s="234" t="s">
        <v>19</v>
      </c>
      <c r="E171" s="236"/>
      <c r="F171" s="234" t="s">
        <v>358</v>
      </c>
      <c r="G171" s="234" t="s">
        <v>643</v>
      </c>
      <c r="H171" s="234">
        <v>34</v>
      </c>
      <c r="I171" s="234">
        <v>26</v>
      </c>
      <c r="J171" s="274"/>
      <c r="K171" s="437"/>
      <c r="L171" s="437"/>
      <c r="M171" s="437"/>
      <c r="N171" s="437"/>
      <c r="O171" s="437"/>
      <c r="P171" s="437"/>
    </row>
    <row r="172" spans="1:16" x14ac:dyDescent="0.3">
      <c r="A172" s="242">
        <f t="shared" si="2"/>
        <v>169</v>
      </c>
      <c r="B172" s="233">
        <v>31</v>
      </c>
      <c r="C172" s="233">
        <v>30</v>
      </c>
      <c r="D172" s="234" t="s">
        <v>20</v>
      </c>
      <c r="E172" s="234"/>
      <c r="F172" s="234" t="s">
        <v>359</v>
      </c>
      <c r="G172" s="234" t="s">
        <v>640</v>
      </c>
      <c r="H172" s="234">
        <v>43</v>
      </c>
      <c r="I172" s="234">
        <v>11</v>
      </c>
      <c r="J172" s="274"/>
      <c r="K172" s="437"/>
      <c r="L172" s="437"/>
      <c r="M172" s="437"/>
      <c r="N172" s="437"/>
      <c r="O172" s="437"/>
      <c r="P172" s="437"/>
    </row>
    <row r="173" spans="1:16" x14ac:dyDescent="0.3">
      <c r="A173" s="242">
        <f t="shared" si="2"/>
        <v>170</v>
      </c>
      <c r="B173" s="233">
        <v>31</v>
      </c>
      <c r="C173" s="233">
        <v>30</v>
      </c>
      <c r="D173" s="234" t="s">
        <v>20</v>
      </c>
      <c r="E173" s="234"/>
      <c r="F173" s="234" t="s">
        <v>358</v>
      </c>
      <c r="G173" s="234" t="s">
        <v>643</v>
      </c>
      <c r="H173" s="234">
        <v>34</v>
      </c>
      <c r="I173" s="234">
        <v>28</v>
      </c>
      <c r="J173" s="274"/>
      <c r="K173" s="437"/>
      <c r="L173" s="437"/>
      <c r="M173" s="437"/>
      <c r="N173" s="437"/>
      <c r="O173" s="437"/>
      <c r="P173" s="437"/>
    </row>
    <row r="174" spans="1:16" x14ac:dyDescent="0.3">
      <c r="A174" s="242">
        <f t="shared" si="2"/>
        <v>171</v>
      </c>
      <c r="B174" s="233">
        <v>31</v>
      </c>
      <c r="C174" s="233">
        <v>32.25</v>
      </c>
      <c r="D174" s="234" t="s">
        <v>19</v>
      </c>
      <c r="E174" s="236"/>
      <c r="F174" s="234" t="s">
        <v>359</v>
      </c>
      <c r="G174" s="234" t="s">
        <v>640</v>
      </c>
      <c r="H174" s="234">
        <v>75</v>
      </c>
      <c r="I174" s="234"/>
      <c r="J174" s="274"/>
      <c r="K174" s="437"/>
      <c r="L174" s="437"/>
      <c r="M174" s="437"/>
      <c r="N174" s="437"/>
      <c r="O174" s="437"/>
      <c r="P174" s="437"/>
    </row>
    <row r="175" spans="1:16" x14ac:dyDescent="0.3">
      <c r="A175" s="242">
        <f t="shared" si="2"/>
        <v>172</v>
      </c>
      <c r="B175" s="233">
        <v>31</v>
      </c>
      <c r="C175" s="233">
        <v>32.25</v>
      </c>
      <c r="D175" s="234" t="s">
        <v>19</v>
      </c>
      <c r="E175" s="236"/>
      <c r="F175" s="234" t="s">
        <v>358</v>
      </c>
      <c r="G175" s="234" t="s">
        <v>643</v>
      </c>
      <c r="H175" s="234">
        <v>73</v>
      </c>
      <c r="I175" s="234"/>
      <c r="J175" s="274"/>
      <c r="K175" s="437"/>
      <c r="L175" s="437"/>
      <c r="M175" s="437"/>
      <c r="N175" s="437"/>
      <c r="O175" s="437"/>
      <c r="P175" s="437"/>
    </row>
    <row r="176" spans="1:16" x14ac:dyDescent="0.3">
      <c r="A176" s="242">
        <f t="shared" si="2"/>
        <v>173</v>
      </c>
      <c r="B176" s="233">
        <v>31.3</v>
      </c>
      <c r="C176" s="233"/>
      <c r="D176" s="234" t="s">
        <v>20</v>
      </c>
      <c r="E176" s="234"/>
      <c r="F176" s="234" t="s">
        <v>377</v>
      </c>
      <c r="G176" s="234" t="s">
        <v>640</v>
      </c>
      <c r="H176" s="234">
        <v>108</v>
      </c>
      <c r="I176" s="234"/>
      <c r="J176" s="274" t="s">
        <v>646</v>
      </c>
      <c r="K176" s="437"/>
      <c r="L176" s="437"/>
      <c r="M176" s="437"/>
      <c r="N176" s="437"/>
      <c r="O176" s="437"/>
      <c r="P176" s="437"/>
    </row>
    <row r="177" spans="1:16" x14ac:dyDescent="0.3">
      <c r="A177" s="242">
        <f t="shared" si="2"/>
        <v>174</v>
      </c>
      <c r="B177" s="233">
        <v>31.3</v>
      </c>
      <c r="C177" s="233"/>
      <c r="D177" s="234" t="s">
        <v>20</v>
      </c>
      <c r="E177" s="234"/>
      <c r="F177" s="234" t="s">
        <v>304</v>
      </c>
      <c r="G177" s="234" t="s">
        <v>640</v>
      </c>
      <c r="H177" s="234">
        <v>97</v>
      </c>
      <c r="I177" s="234"/>
      <c r="J177" s="274" t="s">
        <v>646</v>
      </c>
      <c r="K177" s="437"/>
      <c r="L177" s="437"/>
      <c r="M177" s="437"/>
      <c r="N177" s="437"/>
      <c r="O177" s="437"/>
      <c r="P177" s="437"/>
    </row>
    <row r="178" spans="1:16" x14ac:dyDescent="0.3">
      <c r="A178" s="242">
        <f t="shared" si="2"/>
        <v>175</v>
      </c>
      <c r="B178" s="233">
        <v>31.3</v>
      </c>
      <c r="C178" s="233"/>
      <c r="D178" s="234" t="s">
        <v>20</v>
      </c>
      <c r="E178" s="234"/>
      <c r="F178" s="234" t="s">
        <v>377</v>
      </c>
      <c r="G178" s="234" t="s">
        <v>643</v>
      </c>
      <c r="H178" s="234">
        <v>20</v>
      </c>
      <c r="I178" s="234"/>
      <c r="J178" s="274"/>
      <c r="K178" s="437"/>
      <c r="L178" s="437"/>
      <c r="M178" s="437"/>
      <c r="N178" s="437"/>
      <c r="O178" s="437"/>
      <c r="P178" s="437"/>
    </row>
    <row r="179" spans="1:16" x14ac:dyDescent="0.3">
      <c r="A179" s="242">
        <f t="shared" si="2"/>
        <v>176</v>
      </c>
      <c r="B179" s="233">
        <v>31.31</v>
      </c>
      <c r="C179" s="233"/>
      <c r="D179" s="234" t="s">
        <v>19</v>
      </c>
      <c r="E179" s="236"/>
      <c r="F179" s="234" t="s">
        <v>304</v>
      </c>
      <c r="G179" s="234" t="s">
        <v>640</v>
      </c>
      <c r="H179" s="234">
        <v>94</v>
      </c>
      <c r="I179" s="234">
        <v>11</v>
      </c>
      <c r="J179" s="274" t="s">
        <v>646</v>
      </c>
      <c r="K179" s="437"/>
      <c r="L179" s="437"/>
      <c r="M179" s="437"/>
      <c r="N179" s="437"/>
      <c r="O179" s="437"/>
      <c r="P179" s="437"/>
    </row>
    <row r="180" spans="1:16" x14ac:dyDescent="0.3">
      <c r="A180" s="242">
        <f t="shared" si="2"/>
        <v>177</v>
      </c>
      <c r="B180" s="233">
        <v>31.4</v>
      </c>
      <c r="C180" s="233">
        <v>31.1</v>
      </c>
      <c r="D180" s="234" t="s">
        <v>20</v>
      </c>
      <c r="E180" s="234"/>
      <c r="F180" s="234" t="s">
        <v>377</v>
      </c>
      <c r="G180" s="234" t="s">
        <v>647</v>
      </c>
      <c r="H180" s="234">
        <v>29</v>
      </c>
      <c r="I180" s="234">
        <v>25</v>
      </c>
      <c r="J180" s="274"/>
      <c r="K180" s="437"/>
      <c r="L180" s="437"/>
      <c r="M180" s="437"/>
      <c r="N180" s="437"/>
      <c r="O180" s="437"/>
      <c r="P180" s="437"/>
    </row>
    <row r="181" spans="1:16" x14ac:dyDescent="0.3">
      <c r="A181" s="242">
        <f t="shared" si="2"/>
        <v>178</v>
      </c>
      <c r="B181" s="233">
        <v>32</v>
      </c>
      <c r="C181" s="233">
        <v>31</v>
      </c>
      <c r="D181" s="234" t="s">
        <v>20</v>
      </c>
      <c r="E181" s="234"/>
      <c r="F181" s="234" t="s">
        <v>359</v>
      </c>
      <c r="G181" s="234" t="s">
        <v>640</v>
      </c>
      <c r="H181" s="234">
        <v>61</v>
      </c>
      <c r="I181" s="234"/>
      <c r="J181" s="274"/>
      <c r="K181" s="437"/>
      <c r="L181" s="437"/>
      <c r="M181" s="437"/>
      <c r="N181" s="437"/>
      <c r="O181" s="437"/>
      <c r="P181" s="437"/>
    </row>
    <row r="182" spans="1:16" x14ac:dyDescent="0.3">
      <c r="A182" s="242">
        <f t="shared" si="2"/>
        <v>179</v>
      </c>
      <c r="B182" s="233">
        <v>32</v>
      </c>
      <c r="C182" s="233">
        <v>31</v>
      </c>
      <c r="D182" s="234" t="s">
        <v>20</v>
      </c>
      <c r="E182" s="234"/>
      <c r="F182" s="234" t="s">
        <v>358</v>
      </c>
      <c r="G182" s="234" t="s">
        <v>643</v>
      </c>
      <c r="H182" s="234">
        <v>16</v>
      </c>
      <c r="I182" s="234">
        <v>28</v>
      </c>
      <c r="J182" s="274"/>
      <c r="K182" s="437"/>
      <c r="L182" s="437"/>
      <c r="M182" s="437"/>
      <c r="N182" s="437"/>
      <c r="O182" s="437"/>
      <c r="P182" s="437"/>
    </row>
    <row r="183" spans="1:16" x14ac:dyDescent="0.3">
      <c r="A183" s="242">
        <f t="shared" si="2"/>
        <v>180</v>
      </c>
      <c r="B183" s="233">
        <v>32.25</v>
      </c>
      <c r="C183" s="233">
        <v>33</v>
      </c>
      <c r="D183" s="234" t="s">
        <v>19</v>
      </c>
      <c r="E183" s="234"/>
      <c r="F183" s="234" t="s">
        <v>359</v>
      </c>
      <c r="G183" s="234" t="s">
        <v>640</v>
      </c>
      <c r="H183" s="234">
        <v>68</v>
      </c>
      <c r="I183" s="234">
        <v>2</v>
      </c>
      <c r="J183" s="274"/>
      <c r="K183" s="437"/>
      <c r="L183" s="437"/>
      <c r="M183" s="437"/>
      <c r="N183" s="437"/>
      <c r="O183" s="437"/>
      <c r="P183" s="437"/>
    </row>
    <row r="184" spans="1:16" x14ac:dyDescent="0.3">
      <c r="A184" s="242">
        <f t="shared" si="2"/>
        <v>181</v>
      </c>
      <c r="B184" s="233">
        <v>32.25</v>
      </c>
      <c r="C184" s="233">
        <v>33</v>
      </c>
      <c r="D184" s="234" t="s">
        <v>19</v>
      </c>
      <c r="E184" s="234"/>
      <c r="F184" s="234" t="s">
        <v>358</v>
      </c>
      <c r="G184" s="234" t="s">
        <v>643</v>
      </c>
      <c r="H184" s="234">
        <v>74</v>
      </c>
      <c r="I184" s="234"/>
      <c r="J184" s="274"/>
      <c r="K184" s="437"/>
      <c r="L184" s="437"/>
      <c r="M184" s="437"/>
      <c r="N184" s="437"/>
      <c r="O184" s="437"/>
      <c r="P184" s="437"/>
    </row>
    <row r="185" spans="1:16" x14ac:dyDescent="0.3">
      <c r="A185" s="242">
        <f t="shared" si="2"/>
        <v>182</v>
      </c>
      <c r="B185" s="233">
        <v>32.450000000000003</v>
      </c>
      <c r="C185" s="233">
        <v>32.799999999999997</v>
      </c>
      <c r="D185" s="234" t="s">
        <v>19</v>
      </c>
      <c r="E185" s="234"/>
      <c r="F185" s="234" t="s">
        <v>358</v>
      </c>
      <c r="G185" s="234" t="s">
        <v>647</v>
      </c>
      <c r="H185" s="234">
        <v>34</v>
      </c>
      <c r="I185" s="234"/>
      <c r="J185" s="274"/>
      <c r="K185" s="437"/>
      <c r="L185" s="437"/>
      <c r="M185" s="437"/>
      <c r="N185" s="437"/>
      <c r="O185" s="437"/>
      <c r="P185" s="437"/>
    </row>
    <row r="186" spans="1:16" x14ac:dyDescent="0.3">
      <c r="A186" s="242">
        <f t="shared" si="2"/>
        <v>183</v>
      </c>
      <c r="B186" s="233">
        <v>32.57</v>
      </c>
      <c r="C186" s="233"/>
      <c r="D186" s="234" t="s">
        <v>19</v>
      </c>
      <c r="E186" s="234"/>
      <c r="F186" s="234" t="s">
        <v>304</v>
      </c>
      <c r="G186" s="234" t="s">
        <v>640</v>
      </c>
      <c r="H186" s="234">
        <v>67</v>
      </c>
      <c r="I186" s="234">
        <v>2</v>
      </c>
      <c r="J186" s="274" t="s">
        <v>646</v>
      </c>
      <c r="K186" s="437"/>
      <c r="L186" s="437"/>
      <c r="M186" s="437"/>
      <c r="N186" s="437"/>
      <c r="O186" s="437"/>
      <c r="P186" s="437"/>
    </row>
    <row r="187" spans="1:16" x14ac:dyDescent="0.3">
      <c r="A187" s="242">
        <f t="shared" si="2"/>
        <v>184</v>
      </c>
      <c r="B187" s="233">
        <v>32.58</v>
      </c>
      <c r="C187" s="233"/>
      <c r="D187" s="234" t="s">
        <v>19</v>
      </c>
      <c r="E187" s="234"/>
      <c r="F187" s="234" t="s">
        <v>377</v>
      </c>
      <c r="G187" s="234" t="s">
        <v>640</v>
      </c>
      <c r="H187" s="234">
        <v>115</v>
      </c>
      <c r="I187" s="234">
        <v>3</v>
      </c>
      <c r="J187" s="274" t="s">
        <v>376</v>
      </c>
      <c r="K187" s="437"/>
      <c r="L187" s="437"/>
      <c r="M187" s="437"/>
      <c r="N187" s="437"/>
      <c r="O187" s="437"/>
      <c r="P187" s="437"/>
    </row>
    <row r="188" spans="1:16" x14ac:dyDescent="0.3">
      <c r="A188" s="242">
        <f t="shared" si="2"/>
        <v>185</v>
      </c>
      <c r="B188" s="233">
        <v>32.58</v>
      </c>
      <c r="C188" s="233"/>
      <c r="D188" s="234" t="s">
        <v>19</v>
      </c>
      <c r="E188" s="234"/>
      <c r="F188" s="234" t="s">
        <v>377</v>
      </c>
      <c r="G188" s="234" t="s">
        <v>643</v>
      </c>
      <c r="H188" s="234">
        <v>21</v>
      </c>
      <c r="I188" s="234">
        <v>36</v>
      </c>
      <c r="J188" s="274"/>
      <c r="K188" s="437"/>
      <c r="L188" s="437"/>
      <c r="M188" s="437"/>
      <c r="N188" s="437"/>
      <c r="O188" s="437"/>
      <c r="P188" s="437"/>
    </row>
    <row r="189" spans="1:16" x14ac:dyDescent="0.3">
      <c r="A189" s="242">
        <f t="shared" si="2"/>
        <v>186</v>
      </c>
      <c r="B189" s="233">
        <v>32.6</v>
      </c>
      <c r="C189" s="233"/>
      <c r="D189" s="234" t="s">
        <v>19</v>
      </c>
      <c r="E189" s="234"/>
      <c r="F189" s="234" t="s">
        <v>304</v>
      </c>
      <c r="G189" s="234" t="s">
        <v>640</v>
      </c>
      <c r="H189" s="234">
        <v>33</v>
      </c>
      <c r="I189" s="234">
        <v>3</v>
      </c>
      <c r="J189" s="274" t="s">
        <v>646</v>
      </c>
      <c r="K189" s="437"/>
      <c r="L189" s="437"/>
      <c r="M189" s="437"/>
      <c r="N189" s="437"/>
      <c r="O189" s="437"/>
      <c r="P189" s="437"/>
    </row>
    <row r="190" spans="1:16" x14ac:dyDescent="0.3">
      <c r="A190" s="242">
        <f t="shared" si="2"/>
        <v>187</v>
      </c>
      <c r="B190" s="233">
        <v>32.6</v>
      </c>
      <c r="C190" s="233"/>
      <c r="D190" s="234" t="s">
        <v>20</v>
      </c>
      <c r="E190" s="234"/>
      <c r="F190" s="234" t="s">
        <v>304</v>
      </c>
      <c r="G190" s="234" t="s">
        <v>640</v>
      </c>
      <c r="H190" s="234">
        <v>89</v>
      </c>
      <c r="I190" s="234">
        <v>6</v>
      </c>
      <c r="J190" s="274" t="s">
        <v>646</v>
      </c>
      <c r="K190" s="437"/>
      <c r="L190" s="437"/>
      <c r="M190" s="437"/>
      <c r="N190" s="437"/>
      <c r="O190" s="437"/>
      <c r="P190" s="437"/>
    </row>
    <row r="191" spans="1:16" x14ac:dyDescent="0.3">
      <c r="A191" s="242">
        <f t="shared" si="2"/>
        <v>188</v>
      </c>
      <c r="B191" s="233">
        <v>33</v>
      </c>
      <c r="C191" s="233">
        <v>34</v>
      </c>
      <c r="D191" s="234" t="s">
        <v>19</v>
      </c>
      <c r="E191" s="234"/>
      <c r="F191" s="234" t="s">
        <v>359</v>
      </c>
      <c r="G191" s="234" t="s">
        <v>640</v>
      </c>
      <c r="H191" s="234">
        <v>86</v>
      </c>
      <c r="I191" s="234"/>
      <c r="J191" s="274"/>
      <c r="K191" s="437"/>
      <c r="L191" s="437"/>
      <c r="M191" s="437"/>
      <c r="N191" s="437"/>
      <c r="O191" s="437"/>
      <c r="P191" s="437"/>
    </row>
    <row r="192" spans="1:16" x14ac:dyDescent="0.3">
      <c r="A192" s="242">
        <f t="shared" si="2"/>
        <v>189</v>
      </c>
      <c r="B192" s="233">
        <v>33</v>
      </c>
      <c r="C192" s="233">
        <v>34</v>
      </c>
      <c r="D192" s="234" t="s">
        <v>19</v>
      </c>
      <c r="E192" s="234"/>
      <c r="F192" s="234" t="s">
        <v>358</v>
      </c>
      <c r="G192" s="234" t="s">
        <v>643</v>
      </c>
      <c r="H192" s="234">
        <v>91</v>
      </c>
      <c r="I192" s="234"/>
      <c r="J192" s="274"/>
      <c r="K192" s="437"/>
      <c r="L192" s="437"/>
      <c r="M192" s="437"/>
      <c r="N192" s="437"/>
      <c r="O192" s="437"/>
      <c r="P192" s="437"/>
    </row>
    <row r="193" spans="1:16" x14ac:dyDescent="0.3">
      <c r="A193" s="242">
        <f t="shared" si="2"/>
        <v>190</v>
      </c>
      <c r="B193" s="233">
        <v>33</v>
      </c>
      <c r="C193" s="233">
        <v>32</v>
      </c>
      <c r="D193" s="234" t="s">
        <v>20</v>
      </c>
      <c r="E193" s="234"/>
      <c r="F193" s="234" t="s">
        <v>358</v>
      </c>
      <c r="G193" s="234" t="s">
        <v>643</v>
      </c>
      <c r="H193" s="234">
        <v>73</v>
      </c>
      <c r="I193" s="234">
        <v>2</v>
      </c>
      <c r="J193" s="274"/>
      <c r="K193" s="437"/>
      <c r="L193" s="437"/>
      <c r="M193" s="437"/>
      <c r="N193" s="437"/>
      <c r="O193" s="437"/>
      <c r="P193" s="437"/>
    </row>
    <row r="194" spans="1:16" x14ac:dyDescent="0.3">
      <c r="A194" s="242">
        <f t="shared" si="2"/>
        <v>191</v>
      </c>
      <c r="B194" s="233">
        <v>33</v>
      </c>
      <c r="C194" s="233">
        <v>32</v>
      </c>
      <c r="D194" s="234" t="s">
        <v>20</v>
      </c>
      <c r="E194" s="234"/>
      <c r="F194" s="234" t="s">
        <v>359</v>
      </c>
      <c r="G194" s="234" t="s">
        <v>640</v>
      </c>
      <c r="H194" s="234">
        <v>85</v>
      </c>
      <c r="I194" s="234">
        <v>1</v>
      </c>
      <c r="J194" s="274"/>
      <c r="K194" s="437"/>
      <c r="L194" s="437"/>
      <c r="M194" s="437"/>
      <c r="N194" s="437"/>
      <c r="O194" s="437"/>
      <c r="P194" s="437"/>
    </row>
    <row r="195" spans="1:16" x14ac:dyDescent="0.3">
      <c r="A195" s="242">
        <f t="shared" si="2"/>
        <v>192</v>
      </c>
      <c r="B195" s="233">
        <v>34</v>
      </c>
      <c r="C195" s="233">
        <v>35</v>
      </c>
      <c r="D195" s="234" t="s">
        <v>19</v>
      </c>
      <c r="E195" s="234"/>
      <c r="F195" s="234" t="s">
        <v>359</v>
      </c>
      <c r="G195" s="234" t="s">
        <v>640</v>
      </c>
      <c r="H195" s="234">
        <v>101</v>
      </c>
      <c r="I195" s="234"/>
      <c r="J195" s="274"/>
      <c r="K195" s="437"/>
      <c r="L195" s="437"/>
      <c r="M195" s="437"/>
      <c r="N195" s="437"/>
      <c r="O195" s="437"/>
      <c r="P195" s="437"/>
    </row>
    <row r="196" spans="1:16" x14ac:dyDescent="0.3">
      <c r="A196" s="242">
        <f t="shared" si="2"/>
        <v>193</v>
      </c>
      <c r="B196" s="233">
        <v>34</v>
      </c>
      <c r="C196" s="233">
        <v>35</v>
      </c>
      <c r="D196" s="234" t="s">
        <v>19</v>
      </c>
      <c r="E196" s="234"/>
      <c r="F196" s="234" t="s">
        <v>358</v>
      </c>
      <c r="G196" s="234" t="s">
        <v>643</v>
      </c>
      <c r="H196" s="234">
        <v>89</v>
      </c>
      <c r="I196" s="234"/>
      <c r="J196" s="274"/>
      <c r="K196" s="437"/>
      <c r="L196" s="437"/>
      <c r="M196" s="437"/>
      <c r="N196" s="437"/>
      <c r="O196" s="437"/>
      <c r="P196" s="437"/>
    </row>
    <row r="197" spans="1:16" x14ac:dyDescent="0.3">
      <c r="A197" s="242">
        <f t="shared" si="2"/>
        <v>194</v>
      </c>
      <c r="B197" s="233">
        <v>34</v>
      </c>
      <c r="C197" s="233">
        <v>33</v>
      </c>
      <c r="D197" s="234" t="s">
        <v>20</v>
      </c>
      <c r="E197" s="234"/>
      <c r="F197" s="234" t="s">
        <v>359</v>
      </c>
      <c r="G197" s="234" t="s">
        <v>640</v>
      </c>
      <c r="H197" s="234">
        <v>83</v>
      </c>
      <c r="I197" s="234"/>
      <c r="J197" s="274"/>
      <c r="K197" s="437"/>
      <c r="L197" s="437"/>
      <c r="M197" s="437"/>
      <c r="N197" s="437"/>
      <c r="O197" s="437"/>
      <c r="P197" s="437"/>
    </row>
    <row r="198" spans="1:16" x14ac:dyDescent="0.3">
      <c r="A198" s="242">
        <f t="shared" si="2"/>
        <v>195</v>
      </c>
      <c r="B198" s="233">
        <v>34</v>
      </c>
      <c r="C198" s="233">
        <v>33</v>
      </c>
      <c r="D198" s="234" t="s">
        <v>20</v>
      </c>
      <c r="E198" s="234"/>
      <c r="F198" s="234" t="s">
        <v>358</v>
      </c>
      <c r="G198" s="234" t="s">
        <v>643</v>
      </c>
      <c r="H198" s="234">
        <v>87</v>
      </c>
      <c r="I198" s="234"/>
      <c r="J198" s="274"/>
      <c r="K198" s="437"/>
      <c r="L198" s="437"/>
      <c r="M198" s="437"/>
      <c r="N198" s="437"/>
      <c r="O198" s="437"/>
      <c r="P198" s="437"/>
    </row>
    <row r="199" spans="1:16" x14ac:dyDescent="0.3">
      <c r="A199" s="242">
        <f t="shared" ref="A199:A262" si="3">A198+1</f>
        <v>196</v>
      </c>
      <c r="B199" s="233">
        <v>34.700000000000003</v>
      </c>
      <c r="C199" s="233">
        <v>35.15</v>
      </c>
      <c r="D199" s="234" t="s">
        <v>19</v>
      </c>
      <c r="E199" s="234"/>
      <c r="F199" s="234" t="s">
        <v>358</v>
      </c>
      <c r="G199" s="234" t="s">
        <v>647</v>
      </c>
      <c r="H199" s="234">
        <v>41</v>
      </c>
      <c r="I199" s="234">
        <v>19</v>
      </c>
      <c r="J199" s="274"/>
      <c r="K199" s="437"/>
      <c r="L199" s="437"/>
      <c r="M199" s="437"/>
      <c r="N199" s="437"/>
      <c r="O199" s="437"/>
      <c r="P199" s="437"/>
    </row>
    <row r="200" spans="1:16" x14ac:dyDescent="0.3">
      <c r="A200" s="242">
        <f t="shared" si="3"/>
        <v>197</v>
      </c>
      <c r="B200" s="233">
        <v>34.9</v>
      </c>
      <c r="C200" s="233"/>
      <c r="D200" s="234" t="s">
        <v>19</v>
      </c>
      <c r="E200" s="234"/>
      <c r="F200" s="234" t="s">
        <v>304</v>
      </c>
      <c r="G200" s="234" t="s">
        <v>640</v>
      </c>
      <c r="H200" s="234">
        <v>94</v>
      </c>
      <c r="I200" s="234"/>
      <c r="J200" s="274" t="s">
        <v>646</v>
      </c>
      <c r="K200" s="437"/>
      <c r="L200" s="437"/>
      <c r="M200" s="437"/>
      <c r="N200" s="437"/>
      <c r="O200" s="437"/>
      <c r="P200" s="437"/>
    </row>
    <row r="201" spans="1:16" x14ac:dyDescent="0.3">
      <c r="A201" s="242">
        <f t="shared" si="3"/>
        <v>198</v>
      </c>
      <c r="B201" s="233">
        <v>34.9</v>
      </c>
      <c r="C201" s="233"/>
      <c r="D201" s="234" t="s">
        <v>19</v>
      </c>
      <c r="E201" s="234"/>
      <c r="F201" s="234" t="s">
        <v>377</v>
      </c>
      <c r="G201" s="234" t="s">
        <v>640</v>
      </c>
      <c r="H201" s="234">
        <v>85</v>
      </c>
      <c r="I201" s="234"/>
      <c r="J201" s="274" t="s">
        <v>646</v>
      </c>
      <c r="K201" s="437"/>
      <c r="L201" s="437"/>
      <c r="M201" s="437"/>
      <c r="N201" s="437"/>
      <c r="O201" s="437"/>
      <c r="P201" s="437"/>
    </row>
    <row r="202" spans="1:16" x14ac:dyDescent="0.3">
      <c r="A202" s="242">
        <f t="shared" si="3"/>
        <v>199</v>
      </c>
      <c r="B202" s="233">
        <v>34.9</v>
      </c>
      <c r="C202" s="233"/>
      <c r="D202" s="234" t="s">
        <v>19</v>
      </c>
      <c r="E202" s="234"/>
      <c r="F202" s="234" t="s">
        <v>377</v>
      </c>
      <c r="G202" s="234" t="s">
        <v>643</v>
      </c>
      <c r="H202" s="234">
        <v>14</v>
      </c>
      <c r="I202" s="234">
        <v>26</v>
      </c>
      <c r="J202" s="274"/>
      <c r="K202" s="437"/>
      <c r="L202" s="437"/>
      <c r="M202" s="437"/>
      <c r="N202" s="437"/>
      <c r="O202" s="437"/>
      <c r="P202" s="437"/>
    </row>
    <row r="203" spans="1:16" x14ac:dyDescent="0.3">
      <c r="A203" s="242">
        <f t="shared" si="3"/>
        <v>200</v>
      </c>
      <c r="B203" s="233">
        <v>34.9</v>
      </c>
      <c r="C203" s="233"/>
      <c r="D203" s="234" t="s">
        <v>20</v>
      </c>
      <c r="E203" s="234"/>
      <c r="F203" s="234" t="s">
        <v>304</v>
      </c>
      <c r="G203" s="234" t="s">
        <v>640</v>
      </c>
      <c r="H203" s="234">
        <v>90</v>
      </c>
      <c r="I203" s="234">
        <v>5</v>
      </c>
      <c r="J203" s="274" t="s">
        <v>646</v>
      </c>
      <c r="K203" s="437"/>
      <c r="L203" s="437"/>
      <c r="M203" s="437"/>
      <c r="N203" s="437"/>
      <c r="O203" s="437"/>
      <c r="P203" s="437"/>
    </row>
    <row r="204" spans="1:16" x14ac:dyDescent="0.3">
      <c r="A204" s="242">
        <f t="shared" si="3"/>
        <v>201</v>
      </c>
      <c r="B204" s="233">
        <v>35</v>
      </c>
      <c r="C204" s="233">
        <v>36</v>
      </c>
      <c r="D204" s="234" t="s">
        <v>19</v>
      </c>
      <c r="E204" s="234"/>
      <c r="F204" s="234" t="s">
        <v>358</v>
      </c>
      <c r="G204" s="234" t="s">
        <v>643</v>
      </c>
      <c r="H204" s="234">
        <v>59</v>
      </c>
      <c r="I204" s="234"/>
      <c r="J204" s="274"/>
      <c r="K204" s="437"/>
      <c r="L204" s="437"/>
      <c r="M204" s="437"/>
      <c r="N204" s="437"/>
      <c r="O204" s="437"/>
      <c r="P204" s="437"/>
    </row>
    <row r="205" spans="1:16" x14ac:dyDescent="0.3">
      <c r="A205" s="242">
        <f t="shared" si="3"/>
        <v>202</v>
      </c>
      <c r="B205" s="233">
        <v>35</v>
      </c>
      <c r="C205" s="233">
        <v>36</v>
      </c>
      <c r="D205" s="234" t="s">
        <v>19</v>
      </c>
      <c r="E205" s="234"/>
      <c r="F205" s="234" t="s">
        <v>359</v>
      </c>
      <c r="G205" s="234" t="s">
        <v>640</v>
      </c>
      <c r="H205" s="234">
        <v>58</v>
      </c>
      <c r="I205" s="234"/>
      <c r="J205" s="274"/>
      <c r="K205" s="437"/>
      <c r="L205" s="437"/>
      <c r="M205" s="437"/>
      <c r="N205" s="437"/>
      <c r="O205" s="437"/>
      <c r="P205" s="437"/>
    </row>
    <row r="206" spans="1:16" x14ac:dyDescent="0.3">
      <c r="A206" s="242">
        <f t="shared" si="3"/>
        <v>203</v>
      </c>
      <c r="B206" s="233">
        <v>35</v>
      </c>
      <c r="C206" s="233">
        <v>34</v>
      </c>
      <c r="D206" s="234" t="s">
        <v>20</v>
      </c>
      <c r="E206" s="234"/>
      <c r="F206" s="234" t="s">
        <v>359</v>
      </c>
      <c r="G206" s="234" t="s">
        <v>640</v>
      </c>
      <c r="H206" s="234">
        <v>85</v>
      </c>
      <c r="I206" s="234"/>
      <c r="J206" s="274"/>
      <c r="K206" s="437"/>
      <c r="L206" s="437"/>
      <c r="M206" s="437"/>
      <c r="N206" s="437"/>
      <c r="O206" s="437"/>
      <c r="P206" s="437"/>
    </row>
    <row r="207" spans="1:16" x14ac:dyDescent="0.3">
      <c r="A207" s="242">
        <f t="shared" si="3"/>
        <v>204</v>
      </c>
      <c r="B207" s="233">
        <v>35</v>
      </c>
      <c r="C207" s="233">
        <v>34</v>
      </c>
      <c r="D207" s="234" t="s">
        <v>20</v>
      </c>
      <c r="E207" s="234"/>
      <c r="F207" s="234" t="s">
        <v>358</v>
      </c>
      <c r="G207" s="234" t="s">
        <v>643</v>
      </c>
      <c r="H207" s="234">
        <v>66</v>
      </c>
      <c r="I207" s="234"/>
      <c r="J207" s="274"/>
      <c r="K207" s="437"/>
      <c r="L207" s="437"/>
      <c r="M207" s="437"/>
      <c r="N207" s="437"/>
      <c r="O207" s="437"/>
      <c r="P207" s="437"/>
    </row>
    <row r="208" spans="1:16" x14ac:dyDescent="0.3">
      <c r="A208" s="242">
        <f t="shared" si="3"/>
        <v>205</v>
      </c>
      <c r="B208" s="233">
        <v>35.1</v>
      </c>
      <c r="C208" s="233"/>
      <c r="D208" s="234" t="s">
        <v>19</v>
      </c>
      <c r="E208" s="234"/>
      <c r="F208" s="234" t="s">
        <v>377</v>
      </c>
      <c r="G208" s="234" t="s">
        <v>643</v>
      </c>
      <c r="H208" s="234">
        <v>6</v>
      </c>
      <c r="I208" s="234">
        <v>18</v>
      </c>
      <c r="J208" s="274"/>
      <c r="K208" s="437"/>
      <c r="L208" s="437"/>
      <c r="M208" s="437"/>
      <c r="N208" s="437"/>
      <c r="O208" s="437"/>
      <c r="P208" s="437"/>
    </row>
    <row r="209" spans="1:16" x14ac:dyDescent="0.3">
      <c r="A209" s="242">
        <f t="shared" si="3"/>
        <v>206</v>
      </c>
      <c r="B209" s="233">
        <v>35.1</v>
      </c>
      <c r="C209" s="233"/>
      <c r="D209" s="234" t="s">
        <v>19</v>
      </c>
      <c r="E209" s="234"/>
      <c r="F209" s="234" t="s">
        <v>377</v>
      </c>
      <c r="G209" s="234" t="s">
        <v>640</v>
      </c>
      <c r="H209" s="234">
        <v>4</v>
      </c>
      <c r="I209" s="234">
        <v>19</v>
      </c>
      <c r="J209" s="274"/>
      <c r="K209" s="437"/>
      <c r="L209" s="437"/>
      <c r="M209" s="437"/>
      <c r="N209" s="437"/>
      <c r="O209" s="437"/>
      <c r="P209" s="437"/>
    </row>
    <row r="210" spans="1:16" x14ac:dyDescent="0.3">
      <c r="A210" s="242">
        <f t="shared" si="3"/>
        <v>207</v>
      </c>
      <c r="B210" s="233">
        <v>36</v>
      </c>
      <c r="C210" s="233">
        <v>37</v>
      </c>
      <c r="D210" s="234" t="s">
        <v>19</v>
      </c>
      <c r="E210" s="234"/>
      <c r="F210" s="234" t="s">
        <v>359</v>
      </c>
      <c r="G210" s="234" t="s">
        <v>640</v>
      </c>
      <c r="H210" s="234">
        <v>74</v>
      </c>
      <c r="I210" s="234">
        <v>4</v>
      </c>
      <c r="J210" s="274"/>
      <c r="K210" s="437"/>
      <c r="L210" s="437"/>
      <c r="M210" s="437"/>
      <c r="N210" s="437"/>
      <c r="O210" s="437"/>
      <c r="P210" s="437"/>
    </row>
    <row r="211" spans="1:16" x14ac:dyDescent="0.3">
      <c r="A211" s="242">
        <f t="shared" si="3"/>
        <v>208</v>
      </c>
      <c r="B211" s="233">
        <v>36</v>
      </c>
      <c r="C211" s="233">
        <v>37</v>
      </c>
      <c r="D211" s="234" t="s">
        <v>19</v>
      </c>
      <c r="E211" s="234"/>
      <c r="F211" s="234" t="s">
        <v>358</v>
      </c>
      <c r="G211" s="234" t="s">
        <v>643</v>
      </c>
      <c r="H211" s="234">
        <v>65</v>
      </c>
      <c r="I211" s="234"/>
      <c r="J211" s="274"/>
      <c r="K211" s="437"/>
      <c r="L211" s="437"/>
      <c r="M211" s="437"/>
      <c r="N211" s="437"/>
      <c r="O211" s="437"/>
      <c r="P211" s="437"/>
    </row>
    <row r="212" spans="1:16" x14ac:dyDescent="0.3">
      <c r="A212" s="242">
        <f t="shared" si="3"/>
        <v>209</v>
      </c>
      <c r="B212" s="233">
        <v>36</v>
      </c>
      <c r="C212" s="233">
        <v>35</v>
      </c>
      <c r="D212" s="234" t="s">
        <v>20</v>
      </c>
      <c r="E212" s="234"/>
      <c r="F212" s="234" t="s">
        <v>358</v>
      </c>
      <c r="G212" s="234" t="s">
        <v>643</v>
      </c>
      <c r="H212" s="234">
        <v>53</v>
      </c>
      <c r="I212" s="234">
        <v>21</v>
      </c>
      <c r="J212" s="274"/>
      <c r="K212" s="437"/>
      <c r="L212" s="437"/>
      <c r="M212" s="437"/>
      <c r="N212" s="437"/>
      <c r="O212" s="437"/>
      <c r="P212" s="437"/>
    </row>
    <row r="213" spans="1:16" x14ac:dyDescent="0.3">
      <c r="A213" s="242">
        <f t="shared" si="3"/>
        <v>210</v>
      </c>
      <c r="B213" s="233">
        <v>36</v>
      </c>
      <c r="C213" s="233">
        <v>35</v>
      </c>
      <c r="D213" s="234" t="s">
        <v>20</v>
      </c>
      <c r="E213" s="234"/>
      <c r="F213" s="234" t="s">
        <v>359</v>
      </c>
      <c r="G213" s="234" t="s">
        <v>640</v>
      </c>
      <c r="H213" s="234">
        <v>22</v>
      </c>
      <c r="I213" s="234">
        <v>28</v>
      </c>
      <c r="J213" s="274"/>
      <c r="K213" s="437"/>
      <c r="L213" s="437"/>
      <c r="M213" s="437"/>
      <c r="N213" s="437"/>
      <c r="O213" s="437"/>
      <c r="P213" s="437"/>
    </row>
    <row r="214" spans="1:16" x14ac:dyDescent="0.3">
      <c r="A214" s="242">
        <f t="shared" si="3"/>
        <v>211</v>
      </c>
      <c r="B214" s="233">
        <v>37</v>
      </c>
      <c r="C214" s="233">
        <v>38</v>
      </c>
      <c r="D214" s="234" t="s">
        <v>19</v>
      </c>
      <c r="E214" s="234"/>
      <c r="F214" s="234" t="s">
        <v>359</v>
      </c>
      <c r="G214" s="234" t="s">
        <v>640</v>
      </c>
      <c r="H214" s="234">
        <v>56</v>
      </c>
      <c r="I214" s="234">
        <v>1</v>
      </c>
      <c r="J214" s="274"/>
      <c r="K214" s="437"/>
      <c r="L214" s="437"/>
      <c r="M214" s="437"/>
      <c r="N214" s="437"/>
      <c r="O214" s="437"/>
      <c r="P214" s="437"/>
    </row>
    <row r="215" spans="1:16" x14ac:dyDescent="0.3">
      <c r="A215" s="242">
        <f t="shared" si="3"/>
        <v>212</v>
      </c>
      <c r="B215" s="233">
        <v>37</v>
      </c>
      <c r="C215" s="233">
        <v>38</v>
      </c>
      <c r="D215" s="234" t="s">
        <v>19</v>
      </c>
      <c r="E215" s="234"/>
      <c r="F215" s="234" t="s">
        <v>358</v>
      </c>
      <c r="G215" s="234" t="s">
        <v>643</v>
      </c>
      <c r="H215" s="234">
        <v>53</v>
      </c>
      <c r="I215" s="234"/>
      <c r="J215" s="274"/>
      <c r="K215" s="437"/>
      <c r="L215" s="437"/>
      <c r="M215" s="437"/>
      <c r="N215" s="437"/>
      <c r="O215" s="437"/>
      <c r="P215" s="437"/>
    </row>
    <row r="216" spans="1:16" x14ac:dyDescent="0.3">
      <c r="A216" s="242">
        <f t="shared" si="3"/>
        <v>213</v>
      </c>
      <c r="B216" s="233">
        <v>37</v>
      </c>
      <c r="C216" s="233">
        <v>36</v>
      </c>
      <c r="D216" s="234" t="s">
        <v>20</v>
      </c>
      <c r="E216" s="234"/>
      <c r="F216" s="234" t="s">
        <v>359</v>
      </c>
      <c r="G216" s="234" t="s">
        <v>640</v>
      </c>
      <c r="H216" s="234">
        <v>36</v>
      </c>
      <c r="I216" s="234">
        <v>21</v>
      </c>
      <c r="J216" s="274"/>
      <c r="K216" s="437"/>
      <c r="L216" s="437"/>
      <c r="M216" s="437"/>
      <c r="N216" s="437"/>
      <c r="O216" s="437"/>
      <c r="P216" s="437"/>
    </row>
    <row r="217" spans="1:16" x14ac:dyDescent="0.3">
      <c r="A217" s="242">
        <f t="shared" si="3"/>
        <v>214</v>
      </c>
      <c r="B217" s="233">
        <v>37</v>
      </c>
      <c r="C217" s="233">
        <v>36</v>
      </c>
      <c r="D217" s="234" t="s">
        <v>20</v>
      </c>
      <c r="E217" s="234"/>
      <c r="F217" s="234" t="s">
        <v>358</v>
      </c>
      <c r="G217" s="234" t="s">
        <v>643</v>
      </c>
      <c r="H217" s="234">
        <v>57</v>
      </c>
      <c r="I217" s="234"/>
      <c r="J217" s="274"/>
      <c r="K217" s="437"/>
      <c r="L217" s="437"/>
      <c r="M217" s="437"/>
      <c r="N217" s="437"/>
      <c r="O217" s="437"/>
      <c r="P217" s="437"/>
    </row>
    <row r="218" spans="1:16" x14ac:dyDescent="0.3">
      <c r="A218" s="242">
        <f t="shared" si="3"/>
        <v>215</v>
      </c>
      <c r="B218" s="233">
        <v>37.5</v>
      </c>
      <c r="C218" s="233"/>
      <c r="D218" s="234" t="s">
        <v>19</v>
      </c>
      <c r="E218" s="234"/>
      <c r="F218" s="234" t="s">
        <v>304</v>
      </c>
      <c r="G218" s="234" t="s">
        <v>640</v>
      </c>
      <c r="H218" s="234">
        <v>58</v>
      </c>
      <c r="I218" s="234">
        <v>1</v>
      </c>
      <c r="J218" s="274" t="s">
        <v>646</v>
      </c>
      <c r="K218" s="437"/>
      <c r="L218" s="437"/>
      <c r="M218" s="437"/>
      <c r="N218" s="437"/>
      <c r="O218" s="437"/>
      <c r="P218" s="437"/>
    </row>
    <row r="219" spans="1:16" x14ac:dyDescent="0.3">
      <c r="A219" s="242">
        <f t="shared" si="3"/>
        <v>216</v>
      </c>
      <c r="B219" s="233">
        <v>37.5</v>
      </c>
      <c r="C219" s="233"/>
      <c r="D219" s="234" t="s">
        <v>20</v>
      </c>
      <c r="E219" s="234"/>
      <c r="F219" s="234" t="s">
        <v>304</v>
      </c>
      <c r="G219" s="234" t="s">
        <v>640</v>
      </c>
      <c r="H219" s="234">
        <v>83</v>
      </c>
      <c r="I219" s="234">
        <v>6</v>
      </c>
      <c r="J219" s="274" t="s">
        <v>646</v>
      </c>
      <c r="K219" s="437"/>
      <c r="L219" s="437"/>
      <c r="M219" s="437"/>
      <c r="N219" s="437"/>
      <c r="O219" s="437"/>
      <c r="P219" s="437"/>
    </row>
    <row r="220" spans="1:16" x14ac:dyDescent="0.3">
      <c r="A220" s="242">
        <f t="shared" si="3"/>
        <v>217</v>
      </c>
      <c r="B220" s="233">
        <v>38</v>
      </c>
      <c r="C220" s="233">
        <v>39</v>
      </c>
      <c r="D220" s="234" t="s">
        <v>19</v>
      </c>
      <c r="E220" s="234"/>
      <c r="F220" s="234" t="s">
        <v>359</v>
      </c>
      <c r="G220" s="234" t="s">
        <v>640</v>
      </c>
      <c r="H220" s="234">
        <v>69</v>
      </c>
      <c r="I220" s="234"/>
      <c r="J220" s="274"/>
      <c r="K220" s="437"/>
      <c r="L220" s="437"/>
      <c r="M220" s="437"/>
      <c r="N220" s="437"/>
      <c r="O220" s="437"/>
      <c r="P220" s="437"/>
    </row>
    <row r="221" spans="1:16" x14ac:dyDescent="0.3">
      <c r="A221" s="242">
        <f t="shared" si="3"/>
        <v>218</v>
      </c>
      <c r="B221" s="233">
        <v>38</v>
      </c>
      <c r="C221" s="233">
        <v>39</v>
      </c>
      <c r="D221" s="234" t="s">
        <v>19</v>
      </c>
      <c r="E221" s="234"/>
      <c r="F221" s="234" t="s">
        <v>358</v>
      </c>
      <c r="G221" s="234" t="s">
        <v>643</v>
      </c>
      <c r="H221" s="234">
        <v>69</v>
      </c>
      <c r="I221" s="234"/>
      <c r="J221" s="274"/>
      <c r="K221" s="437"/>
      <c r="L221" s="437"/>
      <c r="M221" s="437"/>
      <c r="N221" s="437"/>
      <c r="O221" s="437"/>
      <c r="P221" s="437"/>
    </row>
    <row r="222" spans="1:16" x14ac:dyDescent="0.3">
      <c r="A222" s="242">
        <f t="shared" si="3"/>
        <v>219</v>
      </c>
      <c r="B222" s="233">
        <v>38</v>
      </c>
      <c r="C222" s="233">
        <v>37</v>
      </c>
      <c r="D222" s="234" t="s">
        <v>20</v>
      </c>
      <c r="E222" s="234"/>
      <c r="F222" s="234" t="s">
        <v>358</v>
      </c>
      <c r="G222" s="234" t="s">
        <v>643</v>
      </c>
      <c r="H222" s="234">
        <v>49</v>
      </c>
      <c r="I222" s="234"/>
      <c r="J222" s="274"/>
      <c r="K222" s="437"/>
      <c r="L222" s="437"/>
      <c r="M222" s="437"/>
      <c r="N222" s="437"/>
      <c r="O222" s="437"/>
      <c r="P222" s="437"/>
    </row>
    <row r="223" spans="1:16" x14ac:dyDescent="0.3">
      <c r="A223" s="242">
        <f t="shared" si="3"/>
        <v>220</v>
      </c>
      <c r="B223" s="233">
        <v>38</v>
      </c>
      <c r="C223" s="233">
        <v>37</v>
      </c>
      <c r="D223" s="234" t="s">
        <v>20</v>
      </c>
      <c r="E223" s="234"/>
      <c r="F223" s="234" t="s">
        <v>359</v>
      </c>
      <c r="G223" s="234" t="s">
        <v>640</v>
      </c>
      <c r="H223" s="234">
        <v>26</v>
      </c>
      <c r="I223" s="234"/>
      <c r="J223" s="274"/>
      <c r="K223" s="437"/>
      <c r="L223" s="437"/>
      <c r="M223" s="437"/>
      <c r="N223" s="437"/>
      <c r="O223" s="437"/>
      <c r="P223" s="437"/>
    </row>
    <row r="224" spans="1:16" x14ac:dyDescent="0.3">
      <c r="A224" s="242">
        <f t="shared" si="3"/>
        <v>221</v>
      </c>
      <c r="B224" s="233">
        <v>38.4</v>
      </c>
      <c r="C224" s="233">
        <v>38.549999999999997</v>
      </c>
      <c r="D224" s="234" t="s">
        <v>19</v>
      </c>
      <c r="E224" s="234"/>
      <c r="F224" s="234" t="s">
        <v>358</v>
      </c>
      <c r="G224" s="234" t="s">
        <v>647</v>
      </c>
      <c r="H224" s="234">
        <v>15</v>
      </c>
      <c r="I224" s="234">
        <v>5</v>
      </c>
      <c r="J224" s="274"/>
      <c r="K224" s="437"/>
      <c r="L224" s="437"/>
      <c r="M224" s="437"/>
      <c r="N224" s="437"/>
      <c r="O224" s="437"/>
      <c r="P224" s="437"/>
    </row>
    <row r="225" spans="1:16" x14ac:dyDescent="0.3">
      <c r="A225" s="242">
        <f t="shared" si="3"/>
        <v>222</v>
      </c>
      <c r="B225" s="233">
        <v>38.5</v>
      </c>
      <c r="C225" s="233"/>
      <c r="D225" s="234" t="s">
        <v>20</v>
      </c>
      <c r="E225" s="234"/>
      <c r="F225" s="234" t="s">
        <v>358</v>
      </c>
      <c r="G225" s="234" t="s">
        <v>647</v>
      </c>
      <c r="H225" s="234">
        <v>11</v>
      </c>
      <c r="I225" s="234">
        <v>24</v>
      </c>
      <c r="J225" s="274" t="s">
        <v>648</v>
      </c>
      <c r="K225" s="437"/>
      <c r="L225" s="437"/>
      <c r="M225" s="437"/>
      <c r="N225" s="437"/>
      <c r="O225" s="437"/>
      <c r="P225" s="437"/>
    </row>
    <row r="226" spans="1:16" x14ac:dyDescent="0.3">
      <c r="A226" s="242">
        <f t="shared" si="3"/>
        <v>223</v>
      </c>
      <c r="B226" s="233">
        <v>39</v>
      </c>
      <c r="C226" s="233">
        <v>40</v>
      </c>
      <c r="D226" s="234" t="s">
        <v>19</v>
      </c>
      <c r="E226" s="234"/>
      <c r="F226" s="234" t="s">
        <v>358</v>
      </c>
      <c r="G226" s="234" t="s">
        <v>643</v>
      </c>
      <c r="H226" s="234">
        <v>57</v>
      </c>
      <c r="I226" s="234"/>
      <c r="J226" s="274"/>
      <c r="K226" s="437"/>
      <c r="L226" s="437"/>
      <c r="M226" s="437"/>
      <c r="N226" s="437"/>
      <c r="O226" s="437"/>
      <c r="P226" s="437"/>
    </row>
    <row r="227" spans="1:16" x14ac:dyDescent="0.3">
      <c r="A227" s="242">
        <f t="shared" si="3"/>
        <v>224</v>
      </c>
      <c r="B227" s="233">
        <v>39</v>
      </c>
      <c r="C227" s="233">
        <v>40</v>
      </c>
      <c r="D227" s="234" t="s">
        <v>19</v>
      </c>
      <c r="E227" s="234"/>
      <c r="F227" s="234" t="s">
        <v>359</v>
      </c>
      <c r="G227" s="234" t="s">
        <v>640</v>
      </c>
      <c r="H227" s="234">
        <v>67</v>
      </c>
      <c r="I227" s="234">
        <v>2</v>
      </c>
      <c r="J227" s="274"/>
      <c r="K227" s="437"/>
      <c r="L227" s="437"/>
      <c r="M227" s="437"/>
      <c r="N227" s="437"/>
      <c r="O227" s="437"/>
      <c r="P227" s="437"/>
    </row>
    <row r="228" spans="1:16" x14ac:dyDescent="0.3">
      <c r="A228" s="242">
        <f t="shared" si="3"/>
        <v>225</v>
      </c>
      <c r="B228" s="233">
        <v>39</v>
      </c>
      <c r="C228" s="233">
        <v>38</v>
      </c>
      <c r="D228" s="234" t="s">
        <v>20</v>
      </c>
      <c r="E228" s="234"/>
      <c r="F228" s="234" t="s">
        <v>358</v>
      </c>
      <c r="G228" s="234" t="s">
        <v>643</v>
      </c>
      <c r="H228" s="234">
        <v>53</v>
      </c>
      <c r="I228" s="234"/>
      <c r="J228" s="274"/>
      <c r="K228" s="437"/>
      <c r="L228" s="437"/>
      <c r="M228" s="437"/>
      <c r="N228" s="437"/>
      <c r="O228" s="437"/>
      <c r="P228" s="437"/>
    </row>
    <row r="229" spans="1:16" x14ac:dyDescent="0.3">
      <c r="A229" s="242">
        <f t="shared" si="3"/>
        <v>226</v>
      </c>
      <c r="B229" s="233">
        <v>39</v>
      </c>
      <c r="C229" s="233">
        <v>38</v>
      </c>
      <c r="D229" s="234" t="s">
        <v>20</v>
      </c>
      <c r="E229" s="234"/>
      <c r="F229" s="234" t="s">
        <v>359</v>
      </c>
      <c r="G229" s="234" t="s">
        <v>640</v>
      </c>
      <c r="H229" s="234">
        <v>47</v>
      </c>
      <c r="I229" s="234"/>
      <c r="J229" s="274"/>
      <c r="K229" s="437"/>
      <c r="L229" s="437"/>
      <c r="M229" s="437"/>
      <c r="N229" s="437"/>
      <c r="O229" s="437"/>
      <c r="P229" s="437"/>
    </row>
    <row r="230" spans="1:16" x14ac:dyDescent="0.3">
      <c r="A230" s="242">
        <f t="shared" si="3"/>
        <v>227</v>
      </c>
      <c r="B230" s="233">
        <v>39.6</v>
      </c>
      <c r="C230" s="233">
        <v>39.799999999999997</v>
      </c>
      <c r="D230" s="234" t="s">
        <v>19</v>
      </c>
      <c r="E230" s="234"/>
      <c r="F230" s="234" t="s">
        <v>358</v>
      </c>
      <c r="G230" s="234" t="s">
        <v>647</v>
      </c>
      <c r="H230" s="234">
        <v>19</v>
      </c>
      <c r="I230" s="234">
        <v>31</v>
      </c>
      <c r="J230" s="274"/>
      <c r="K230" s="437"/>
      <c r="L230" s="437"/>
      <c r="M230" s="437"/>
      <c r="N230" s="437"/>
      <c r="O230" s="437"/>
      <c r="P230" s="437"/>
    </row>
    <row r="231" spans="1:16" x14ac:dyDescent="0.3">
      <c r="A231" s="242">
        <f t="shared" si="3"/>
        <v>228</v>
      </c>
      <c r="B231" s="233">
        <v>39.75</v>
      </c>
      <c r="C231" s="233">
        <v>39.6</v>
      </c>
      <c r="D231" s="234" t="s">
        <v>20</v>
      </c>
      <c r="E231" s="234"/>
      <c r="F231" s="234" t="s">
        <v>358</v>
      </c>
      <c r="G231" s="234" t="s">
        <v>647</v>
      </c>
      <c r="H231" s="234">
        <v>17</v>
      </c>
      <c r="I231" s="234">
        <v>12</v>
      </c>
      <c r="J231" s="274" t="s">
        <v>648</v>
      </c>
      <c r="K231" s="437"/>
      <c r="L231" s="437"/>
      <c r="M231" s="437"/>
      <c r="N231" s="437"/>
      <c r="O231" s="437"/>
      <c r="P231" s="437"/>
    </row>
    <row r="232" spans="1:16" x14ac:dyDescent="0.3">
      <c r="A232" s="242">
        <f t="shared" si="3"/>
        <v>229</v>
      </c>
      <c r="B232" s="233">
        <v>40</v>
      </c>
      <c r="C232" s="233">
        <v>41</v>
      </c>
      <c r="D232" s="234" t="s">
        <v>19</v>
      </c>
      <c r="E232" s="234"/>
      <c r="F232" s="234" t="s">
        <v>359</v>
      </c>
      <c r="G232" s="234" t="s">
        <v>640</v>
      </c>
      <c r="H232" s="234">
        <v>57</v>
      </c>
      <c r="I232" s="234">
        <v>1</v>
      </c>
      <c r="J232" s="274"/>
      <c r="K232" s="437"/>
      <c r="L232" s="437"/>
      <c r="M232" s="437"/>
      <c r="N232" s="437"/>
      <c r="O232" s="437"/>
      <c r="P232" s="437"/>
    </row>
    <row r="233" spans="1:16" x14ac:dyDescent="0.3">
      <c r="A233" s="242">
        <f t="shared" si="3"/>
        <v>230</v>
      </c>
      <c r="B233" s="233">
        <v>40</v>
      </c>
      <c r="C233" s="233">
        <v>41</v>
      </c>
      <c r="D233" s="234" t="s">
        <v>19</v>
      </c>
      <c r="E233" s="234"/>
      <c r="F233" s="234" t="s">
        <v>358</v>
      </c>
      <c r="G233" s="234" t="s">
        <v>643</v>
      </c>
      <c r="H233" s="234">
        <v>55</v>
      </c>
      <c r="I233" s="234"/>
      <c r="J233" s="274"/>
      <c r="K233" s="437"/>
      <c r="L233" s="437"/>
      <c r="M233" s="437"/>
      <c r="N233" s="437"/>
      <c r="O233" s="437"/>
      <c r="P233" s="437"/>
    </row>
    <row r="234" spans="1:16" x14ac:dyDescent="0.3">
      <c r="A234" s="242">
        <f t="shared" si="3"/>
        <v>231</v>
      </c>
      <c r="B234" s="233">
        <v>40</v>
      </c>
      <c r="C234" s="233">
        <v>39</v>
      </c>
      <c r="D234" s="234" t="s">
        <v>20</v>
      </c>
      <c r="E234" s="234"/>
      <c r="F234" s="234" t="s">
        <v>358</v>
      </c>
      <c r="G234" s="234" t="s">
        <v>643</v>
      </c>
      <c r="H234" s="234">
        <v>52</v>
      </c>
      <c r="I234" s="234"/>
      <c r="J234" s="274"/>
      <c r="K234" s="437"/>
      <c r="L234" s="437"/>
      <c r="M234" s="437"/>
      <c r="N234" s="437"/>
      <c r="O234" s="437"/>
      <c r="P234" s="437"/>
    </row>
    <row r="235" spans="1:16" x14ac:dyDescent="0.3">
      <c r="A235" s="242">
        <f t="shared" si="3"/>
        <v>232</v>
      </c>
      <c r="B235" s="233">
        <v>40</v>
      </c>
      <c r="C235" s="233">
        <v>39</v>
      </c>
      <c r="D235" s="234" t="s">
        <v>20</v>
      </c>
      <c r="E235" s="234"/>
      <c r="F235" s="234" t="s">
        <v>359</v>
      </c>
      <c r="G235" s="234" t="s">
        <v>640</v>
      </c>
      <c r="H235" s="234">
        <v>58</v>
      </c>
      <c r="I235" s="234"/>
      <c r="J235" s="274"/>
      <c r="K235" s="437"/>
      <c r="L235" s="437"/>
      <c r="M235" s="437"/>
      <c r="N235" s="437"/>
      <c r="O235" s="437"/>
      <c r="P235" s="437"/>
    </row>
    <row r="236" spans="1:16" x14ac:dyDescent="0.3">
      <c r="A236" s="242">
        <f t="shared" si="3"/>
        <v>233</v>
      </c>
      <c r="B236" s="233">
        <v>40.229999999999997</v>
      </c>
      <c r="C236" s="233"/>
      <c r="D236" s="234" t="s">
        <v>19</v>
      </c>
      <c r="E236" s="234"/>
      <c r="F236" s="234" t="s">
        <v>358</v>
      </c>
      <c r="G236" s="234" t="s">
        <v>647</v>
      </c>
      <c r="H236" s="234">
        <v>13</v>
      </c>
      <c r="I236" s="234">
        <v>26</v>
      </c>
      <c r="J236" s="274" t="s">
        <v>654</v>
      </c>
      <c r="K236" s="437"/>
      <c r="L236" s="437"/>
      <c r="M236" s="437"/>
      <c r="N236" s="437"/>
      <c r="O236" s="437"/>
      <c r="P236" s="437"/>
    </row>
    <row r="237" spans="1:16" x14ac:dyDescent="0.3">
      <c r="A237" s="242">
        <f t="shared" si="3"/>
        <v>234</v>
      </c>
      <c r="B237" s="233">
        <v>40.340000000000003</v>
      </c>
      <c r="C237" s="233"/>
      <c r="D237" s="234" t="s">
        <v>19</v>
      </c>
      <c r="E237" s="234"/>
      <c r="F237" s="234" t="s">
        <v>649</v>
      </c>
      <c r="G237" s="234" t="s">
        <v>640</v>
      </c>
      <c r="H237" s="234">
        <v>59</v>
      </c>
      <c r="I237" s="234">
        <v>6</v>
      </c>
      <c r="J237" s="274" t="s">
        <v>646</v>
      </c>
      <c r="K237" s="437"/>
      <c r="L237" s="437"/>
      <c r="M237" s="437"/>
      <c r="N237" s="437"/>
      <c r="O237" s="437"/>
      <c r="P237" s="437"/>
    </row>
    <row r="238" spans="1:16" x14ac:dyDescent="0.3">
      <c r="A238" s="242">
        <f t="shared" si="3"/>
        <v>235</v>
      </c>
      <c r="B238" s="233">
        <v>40.4</v>
      </c>
      <c r="C238" s="233"/>
      <c r="D238" s="234" t="s">
        <v>20</v>
      </c>
      <c r="E238" s="234"/>
      <c r="F238" s="234" t="s">
        <v>649</v>
      </c>
      <c r="G238" s="234" t="s">
        <v>640</v>
      </c>
      <c r="H238" s="234">
        <v>45</v>
      </c>
      <c r="I238" s="234"/>
      <c r="J238" s="274" t="s">
        <v>646</v>
      </c>
      <c r="K238" s="437"/>
      <c r="L238" s="437"/>
      <c r="M238" s="437"/>
      <c r="N238" s="437"/>
      <c r="O238" s="437"/>
      <c r="P238" s="437"/>
    </row>
    <row r="239" spans="1:16" x14ac:dyDescent="0.3">
      <c r="A239" s="242">
        <f t="shared" si="3"/>
        <v>236</v>
      </c>
      <c r="B239" s="233">
        <v>40.450000000000003</v>
      </c>
      <c r="C239" s="233"/>
      <c r="D239" s="234" t="s">
        <v>20</v>
      </c>
      <c r="E239" s="234"/>
      <c r="F239" s="234" t="s">
        <v>358</v>
      </c>
      <c r="G239" s="234" t="s">
        <v>647</v>
      </c>
      <c r="H239" s="234">
        <v>12</v>
      </c>
      <c r="I239" s="234">
        <v>27</v>
      </c>
      <c r="J239" s="274" t="s">
        <v>650</v>
      </c>
      <c r="K239" s="437"/>
      <c r="L239" s="437"/>
      <c r="M239" s="437"/>
      <c r="N239" s="437"/>
      <c r="O239" s="437"/>
      <c r="P239" s="437"/>
    </row>
    <row r="240" spans="1:16" x14ac:dyDescent="0.3">
      <c r="A240" s="242">
        <f t="shared" si="3"/>
        <v>237</v>
      </c>
      <c r="B240" s="233">
        <v>41</v>
      </c>
      <c r="C240" s="233">
        <v>42</v>
      </c>
      <c r="D240" s="234" t="s">
        <v>19</v>
      </c>
      <c r="E240" s="234"/>
      <c r="F240" s="234" t="s">
        <v>359</v>
      </c>
      <c r="G240" s="234" t="s">
        <v>640</v>
      </c>
      <c r="H240" s="234">
        <v>61</v>
      </c>
      <c r="I240" s="234"/>
      <c r="J240" s="274"/>
      <c r="K240" s="437"/>
      <c r="L240" s="437"/>
      <c r="M240" s="437"/>
      <c r="N240" s="437"/>
      <c r="O240" s="437"/>
      <c r="P240" s="437"/>
    </row>
    <row r="241" spans="1:16" x14ac:dyDescent="0.3">
      <c r="A241" s="242">
        <f t="shared" si="3"/>
        <v>238</v>
      </c>
      <c r="B241" s="233">
        <v>41</v>
      </c>
      <c r="C241" s="233">
        <v>42</v>
      </c>
      <c r="D241" s="234" t="s">
        <v>19</v>
      </c>
      <c r="E241" s="234"/>
      <c r="F241" s="234" t="s">
        <v>358</v>
      </c>
      <c r="G241" s="234" t="s">
        <v>643</v>
      </c>
      <c r="H241" s="234">
        <v>52</v>
      </c>
      <c r="I241" s="234"/>
      <c r="J241" s="274"/>
      <c r="K241" s="437"/>
      <c r="L241" s="437"/>
      <c r="M241" s="437"/>
      <c r="N241" s="437"/>
      <c r="O241" s="437"/>
      <c r="P241" s="437"/>
    </row>
    <row r="242" spans="1:16" x14ac:dyDescent="0.3">
      <c r="A242" s="242">
        <f t="shared" si="3"/>
        <v>239</v>
      </c>
      <c r="B242" s="233">
        <v>41</v>
      </c>
      <c r="C242" s="233">
        <v>40</v>
      </c>
      <c r="D242" s="234" t="s">
        <v>20</v>
      </c>
      <c r="E242" s="234"/>
      <c r="F242" s="234" t="s">
        <v>358</v>
      </c>
      <c r="G242" s="234" t="s">
        <v>643</v>
      </c>
      <c r="H242" s="234">
        <v>59</v>
      </c>
      <c r="I242" s="234">
        <v>3</v>
      </c>
      <c r="J242" s="274"/>
      <c r="K242" s="437"/>
      <c r="L242" s="437"/>
      <c r="M242" s="437"/>
      <c r="N242" s="437"/>
      <c r="O242" s="437"/>
      <c r="P242" s="437"/>
    </row>
    <row r="243" spans="1:16" x14ac:dyDescent="0.3">
      <c r="A243" s="242">
        <f t="shared" si="3"/>
        <v>240</v>
      </c>
      <c r="B243" s="233">
        <v>41</v>
      </c>
      <c r="C243" s="233">
        <v>40</v>
      </c>
      <c r="D243" s="234" t="s">
        <v>20</v>
      </c>
      <c r="E243" s="234"/>
      <c r="F243" s="234" t="s">
        <v>359</v>
      </c>
      <c r="G243" s="234" t="s">
        <v>640</v>
      </c>
      <c r="H243" s="234">
        <v>14</v>
      </c>
      <c r="I243" s="234">
        <v>31</v>
      </c>
      <c r="J243" s="274"/>
      <c r="K243" s="437"/>
      <c r="L243" s="437"/>
      <c r="M243" s="437"/>
      <c r="N243" s="437"/>
      <c r="O243" s="437"/>
      <c r="P243" s="437"/>
    </row>
    <row r="244" spans="1:16" x14ac:dyDescent="0.3">
      <c r="A244" s="242">
        <f t="shared" si="3"/>
        <v>241</v>
      </c>
      <c r="B244" s="233">
        <v>42</v>
      </c>
      <c r="C244" s="233">
        <v>43</v>
      </c>
      <c r="D244" s="234" t="s">
        <v>19</v>
      </c>
      <c r="E244" s="234"/>
      <c r="F244" s="234" t="s">
        <v>359</v>
      </c>
      <c r="G244" s="234" t="s">
        <v>640</v>
      </c>
      <c r="H244" s="234">
        <v>59</v>
      </c>
      <c r="I244" s="234"/>
      <c r="J244" s="274"/>
      <c r="K244" s="437"/>
      <c r="L244" s="437"/>
      <c r="M244" s="437"/>
      <c r="N244" s="437"/>
      <c r="O244" s="437"/>
      <c r="P244" s="437"/>
    </row>
    <row r="245" spans="1:16" x14ac:dyDescent="0.3">
      <c r="A245" s="242">
        <f t="shared" si="3"/>
        <v>242</v>
      </c>
      <c r="B245" s="233">
        <v>42</v>
      </c>
      <c r="C245" s="233">
        <v>43</v>
      </c>
      <c r="D245" s="234" t="s">
        <v>19</v>
      </c>
      <c r="E245" s="234"/>
      <c r="F245" s="234" t="s">
        <v>358</v>
      </c>
      <c r="G245" s="234" t="s">
        <v>643</v>
      </c>
      <c r="H245" s="234">
        <v>60</v>
      </c>
      <c r="I245" s="234"/>
      <c r="J245" s="274"/>
      <c r="K245" s="437"/>
      <c r="L245" s="437"/>
      <c r="M245" s="437"/>
      <c r="N245" s="437"/>
      <c r="O245" s="437"/>
      <c r="P245" s="437"/>
    </row>
    <row r="246" spans="1:16" x14ac:dyDescent="0.3">
      <c r="A246" s="242">
        <f t="shared" si="3"/>
        <v>243</v>
      </c>
      <c r="B246" s="233">
        <v>42</v>
      </c>
      <c r="C246" s="233">
        <v>41</v>
      </c>
      <c r="D246" s="234" t="s">
        <v>20</v>
      </c>
      <c r="E246" s="234"/>
      <c r="F246" s="234" t="s">
        <v>359</v>
      </c>
      <c r="G246" s="234" t="s">
        <v>640</v>
      </c>
      <c r="H246" s="234">
        <v>10</v>
      </c>
      <c r="I246" s="234">
        <v>23</v>
      </c>
      <c r="J246" s="274"/>
      <c r="K246" s="437"/>
      <c r="L246" s="437"/>
      <c r="M246" s="437"/>
      <c r="N246" s="437"/>
      <c r="O246" s="437"/>
      <c r="P246" s="437"/>
    </row>
    <row r="247" spans="1:16" x14ac:dyDescent="0.3">
      <c r="A247" s="242">
        <f t="shared" si="3"/>
        <v>244</v>
      </c>
      <c r="B247" s="233">
        <v>42</v>
      </c>
      <c r="C247" s="233">
        <v>41</v>
      </c>
      <c r="D247" s="234" t="s">
        <v>20</v>
      </c>
      <c r="E247" s="234"/>
      <c r="F247" s="234" t="s">
        <v>358</v>
      </c>
      <c r="G247" s="234" t="s">
        <v>643</v>
      </c>
      <c r="H247" s="234">
        <v>46</v>
      </c>
      <c r="I247" s="234"/>
      <c r="J247" s="274"/>
      <c r="K247" s="437"/>
      <c r="L247" s="437"/>
      <c r="M247" s="437"/>
      <c r="N247" s="437"/>
      <c r="O247" s="437"/>
      <c r="P247" s="437"/>
    </row>
    <row r="248" spans="1:16" x14ac:dyDescent="0.3">
      <c r="A248" s="242">
        <f t="shared" si="3"/>
        <v>245</v>
      </c>
      <c r="B248" s="233">
        <v>42.68</v>
      </c>
      <c r="C248" s="233">
        <v>42.9</v>
      </c>
      <c r="D248" s="234" t="s">
        <v>19</v>
      </c>
      <c r="E248" s="234"/>
      <c r="F248" s="234" t="s">
        <v>358</v>
      </c>
      <c r="G248" s="234" t="s">
        <v>647</v>
      </c>
      <c r="H248" s="234">
        <v>16</v>
      </c>
      <c r="I248" s="234">
        <v>14</v>
      </c>
      <c r="J248" s="274"/>
      <c r="K248" s="437"/>
      <c r="L248" s="437"/>
      <c r="M248" s="437"/>
      <c r="N248" s="437"/>
      <c r="O248" s="437"/>
      <c r="P248" s="437"/>
    </row>
    <row r="249" spans="1:16" x14ac:dyDescent="0.3">
      <c r="A249" s="242">
        <f t="shared" si="3"/>
        <v>246</v>
      </c>
      <c r="B249" s="233">
        <v>42.8</v>
      </c>
      <c r="C249" s="233"/>
      <c r="D249" s="234" t="s">
        <v>19</v>
      </c>
      <c r="E249" s="234"/>
      <c r="F249" s="234" t="s">
        <v>649</v>
      </c>
      <c r="G249" s="234" t="s">
        <v>640</v>
      </c>
      <c r="H249" s="234">
        <v>50</v>
      </c>
      <c r="I249" s="234">
        <v>2</v>
      </c>
      <c r="J249" s="274" t="s">
        <v>646</v>
      </c>
      <c r="K249" s="437"/>
      <c r="L249" s="437"/>
      <c r="M249" s="437"/>
      <c r="N249" s="437"/>
      <c r="O249" s="437"/>
      <c r="P249" s="437"/>
    </row>
    <row r="250" spans="1:16" x14ac:dyDescent="0.3">
      <c r="A250" s="242">
        <f t="shared" si="3"/>
        <v>247</v>
      </c>
      <c r="B250" s="233">
        <v>42.8</v>
      </c>
      <c r="C250" s="233"/>
      <c r="D250" s="234" t="s">
        <v>20</v>
      </c>
      <c r="E250" s="234"/>
      <c r="F250" s="234" t="s">
        <v>649</v>
      </c>
      <c r="G250" s="234" t="s">
        <v>640</v>
      </c>
      <c r="H250" s="234">
        <v>26</v>
      </c>
      <c r="I250" s="234">
        <v>1</v>
      </c>
      <c r="J250" s="274" t="s">
        <v>646</v>
      </c>
      <c r="K250" s="437"/>
      <c r="L250" s="437"/>
      <c r="M250" s="437"/>
      <c r="N250" s="437"/>
      <c r="O250" s="437"/>
      <c r="P250" s="437"/>
    </row>
    <row r="251" spans="1:16" x14ac:dyDescent="0.3">
      <c r="A251" s="242">
        <f t="shared" si="3"/>
        <v>248</v>
      </c>
      <c r="B251" s="233">
        <v>42.9</v>
      </c>
      <c r="C251" s="233"/>
      <c r="D251" s="234" t="s">
        <v>20</v>
      </c>
      <c r="E251" s="234"/>
      <c r="F251" s="234" t="s">
        <v>358</v>
      </c>
      <c r="G251" s="234" t="s">
        <v>647</v>
      </c>
      <c r="H251" s="234">
        <v>11</v>
      </c>
      <c r="I251" s="234">
        <v>5</v>
      </c>
      <c r="J251" s="274"/>
      <c r="K251" s="437"/>
      <c r="L251" s="437"/>
      <c r="M251" s="437"/>
      <c r="N251" s="437"/>
      <c r="O251" s="437"/>
      <c r="P251" s="437"/>
    </row>
    <row r="252" spans="1:16" x14ac:dyDescent="0.3">
      <c r="A252" s="242">
        <f t="shared" si="3"/>
        <v>249</v>
      </c>
      <c r="B252" s="233">
        <v>43</v>
      </c>
      <c r="C252" s="233">
        <v>44</v>
      </c>
      <c r="D252" s="234" t="s">
        <v>19</v>
      </c>
      <c r="E252" s="234"/>
      <c r="F252" s="234" t="s">
        <v>359</v>
      </c>
      <c r="G252" s="234" t="s">
        <v>640</v>
      </c>
      <c r="H252" s="234">
        <v>57</v>
      </c>
      <c r="I252" s="234">
        <v>3</v>
      </c>
      <c r="J252" s="274"/>
      <c r="K252" s="437"/>
      <c r="L252" s="437"/>
      <c r="M252" s="437"/>
      <c r="N252" s="437"/>
      <c r="O252" s="437"/>
      <c r="P252" s="437"/>
    </row>
    <row r="253" spans="1:16" x14ac:dyDescent="0.3">
      <c r="A253" s="242">
        <f t="shared" si="3"/>
        <v>250</v>
      </c>
      <c r="B253" s="233">
        <v>43</v>
      </c>
      <c r="C253" s="233">
        <v>44</v>
      </c>
      <c r="D253" s="234" t="s">
        <v>19</v>
      </c>
      <c r="E253" s="234"/>
      <c r="F253" s="234" t="s">
        <v>358</v>
      </c>
      <c r="G253" s="234" t="s">
        <v>643</v>
      </c>
      <c r="H253" s="234">
        <v>48</v>
      </c>
      <c r="I253" s="234"/>
      <c r="J253" s="274"/>
      <c r="K253" s="437"/>
      <c r="L253" s="437"/>
      <c r="M253" s="437"/>
      <c r="N253" s="437"/>
      <c r="O253" s="437"/>
      <c r="P253" s="437"/>
    </row>
    <row r="254" spans="1:16" x14ac:dyDescent="0.3">
      <c r="A254" s="242">
        <f t="shared" si="3"/>
        <v>251</v>
      </c>
      <c r="B254" s="233">
        <v>43</v>
      </c>
      <c r="C254" s="233">
        <v>42</v>
      </c>
      <c r="D254" s="234" t="s">
        <v>20</v>
      </c>
      <c r="E254" s="234"/>
      <c r="F254" s="234" t="s">
        <v>359</v>
      </c>
      <c r="G254" s="234" t="s">
        <v>640</v>
      </c>
      <c r="H254" s="234">
        <v>53</v>
      </c>
      <c r="I254" s="234"/>
      <c r="J254" s="274"/>
      <c r="K254" s="437"/>
      <c r="L254" s="437"/>
      <c r="M254" s="437"/>
      <c r="N254" s="437"/>
      <c r="O254" s="437"/>
      <c r="P254" s="437"/>
    </row>
    <row r="255" spans="1:16" x14ac:dyDescent="0.3">
      <c r="A255" s="242">
        <f t="shared" si="3"/>
        <v>252</v>
      </c>
      <c r="B255" s="233">
        <v>43</v>
      </c>
      <c r="C255" s="233">
        <v>42</v>
      </c>
      <c r="D255" s="234" t="s">
        <v>20</v>
      </c>
      <c r="E255" s="234"/>
      <c r="F255" s="234" t="s">
        <v>358</v>
      </c>
      <c r="G255" s="234" t="s">
        <v>643</v>
      </c>
      <c r="H255" s="234">
        <v>61</v>
      </c>
      <c r="I255" s="234"/>
      <c r="J255" s="274"/>
      <c r="K255" s="437"/>
      <c r="L255" s="437"/>
      <c r="M255" s="437"/>
      <c r="N255" s="437"/>
      <c r="O255" s="437"/>
      <c r="P255" s="437"/>
    </row>
    <row r="256" spans="1:16" x14ac:dyDescent="0.3">
      <c r="A256" s="242">
        <f t="shared" si="3"/>
        <v>253</v>
      </c>
      <c r="B256" s="233">
        <v>43.5</v>
      </c>
      <c r="C256" s="233"/>
      <c r="D256" s="234" t="s">
        <v>19</v>
      </c>
      <c r="E256" s="234"/>
      <c r="F256" s="234" t="s">
        <v>304</v>
      </c>
      <c r="G256" s="234" t="s">
        <v>640</v>
      </c>
      <c r="H256" s="234">
        <v>95</v>
      </c>
      <c r="I256" s="234">
        <v>2</v>
      </c>
      <c r="J256" s="274" t="s">
        <v>646</v>
      </c>
      <c r="K256" s="437"/>
      <c r="L256" s="437"/>
      <c r="M256" s="437"/>
      <c r="N256" s="437"/>
      <c r="O256" s="437"/>
      <c r="P256" s="437"/>
    </row>
    <row r="257" spans="1:16" x14ac:dyDescent="0.3">
      <c r="A257" s="242">
        <f t="shared" si="3"/>
        <v>254</v>
      </c>
      <c r="B257" s="233">
        <v>43.5</v>
      </c>
      <c r="C257" s="233"/>
      <c r="D257" s="234" t="s">
        <v>20</v>
      </c>
      <c r="E257" s="234"/>
      <c r="F257" s="234" t="s">
        <v>304</v>
      </c>
      <c r="G257" s="234" t="s">
        <v>640</v>
      </c>
      <c r="H257" s="234">
        <v>74</v>
      </c>
      <c r="I257" s="234">
        <v>4</v>
      </c>
      <c r="J257" s="274" t="s">
        <v>646</v>
      </c>
      <c r="K257" s="437"/>
      <c r="L257" s="437"/>
      <c r="M257" s="437"/>
      <c r="N257" s="437"/>
      <c r="O257" s="437"/>
      <c r="P257" s="437"/>
    </row>
    <row r="258" spans="1:16" x14ac:dyDescent="0.3">
      <c r="A258" s="242">
        <f t="shared" si="3"/>
        <v>255</v>
      </c>
      <c r="B258" s="233">
        <v>44</v>
      </c>
      <c r="C258" s="233">
        <v>45</v>
      </c>
      <c r="D258" s="234" t="s">
        <v>19</v>
      </c>
      <c r="E258" s="234"/>
      <c r="F258" s="234" t="s">
        <v>358</v>
      </c>
      <c r="G258" s="234" t="s">
        <v>643</v>
      </c>
      <c r="H258" s="234">
        <v>66</v>
      </c>
      <c r="I258" s="234"/>
      <c r="J258" s="274"/>
      <c r="K258" s="437"/>
      <c r="L258" s="437"/>
      <c r="M258" s="437"/>
      <c r="N258" s="437"/>
      <c r="O258" s="437"/>
      <c r="P258" s="437"/>
    </row>
    <row r="259" spans="1:16" x14ac:dyDescent="0.3">
      <c r="A259" s="242">
        <f t="shared" si="3"/>
        <v>256</v>
      </c>
      <c r="B259" s="233">
        <v>44</v>
      </c>
      <c r="C259" s="233">
        <v>45</v>
      </c>
      <c r="D259" s="234" t="s">
        <v>19</v>
      </c>
      <c r="E259" s="234"/>
      <c r="F259" s="234" t="s">
        <v>359</v>
      </c>
      <c r="G259" s="234" t="s">
        <v>640</v>
      </c>
      <c r="H259" s="234">
        <v>70</v>
      </c>
      <c r="I259" s="234">
        <v>6</v>
      </c>
      <c r="J259" s="274"/>
      <c r="K259" s="437"/>
      <c r="L259" s="437"/>
      <c r="M259" s="437"/>
      <c r="N259" s="437"/>
      <c r="O259" s="437"/>
      <c r="P259" s="437"/>
    </row>
    <row r="260" spans="1:16" x14ac:dyDescent="0.3">
      <c r="A260" s="242">
        <f t="shared" si="3"/>
        <v>257</v>
      </c>
      <c r="B260" s="233">
        <v>44</v>
      </c>
      <c r="C260" s="233">
        <v>43</v>
      </c>
      <c r="D260" s="234" t="s">
        <v>20</v>
      </c>
      <c r="E260" s="234"/>
      <c r="F260" s="234" t="s">
        <v>359</v>
      </c>
      <c r="G260" s="234" t="s">
        <v>640</v>
      </c>
      <c r="H260" s="234">
        <v>60</v>
      </c>
      <c r="I260" s="234">
        <v>4</v>
      </c>
      <c r="J260" s="274"/>
      <c r="K260" s="437"/>
      <c r="L260" s="437"/>
      <c r="M260" s="437"/>
      <c r="N260" s="437"/>
      <c r="O260" s="437"/>
      <c r="P260" s="437"/>
    </row>
    <row r="261" spans="1:16" x14ac:dyDescent="0.3">
      <c r="A261" s="242">
        <f t="shared" si="3"/>
        <v>258</v>
      </c>
      <c r="B261" s="233">
        <v>44</v>
      </c>
      <c r="C261" s="233">
        <v>43</v>
      </c>
      <c r="D261" s="234" t="s">
        <v>20</v>
      </c>
      <c r="E261" s="234"/>
      <c r="F261" s="234" t="s">
        <v>358</v>
      </c>
      <c r="G261" s="234" t="s">
        <v>643</v>
      </c>
      <c r="H261" s="234">
        <v>28</v>
      </c>
      <c r="I261" s="234">
        <v>1</v>
      </c>
      <c r="J261" s="274"/>
      <c r="K261" s="437"/>
      <c r="L261" s="437"/>
      <c r="M261" s="437"/>
      <c r="N261" s="437"/>
      <c r="O261" s="437"/>
      <c r="P261" s="437"/>
    </row>
    <row r="262" spans="1:16" x14ac:dyDescent="0.3">
      <c r="A262" s="242">
        <f t="shared" si="3"/>
        <v>259</v>
      </c>
      <c r="B262" s="233">
        <v>45</v>
      </c>
      <c r="C262" s="233">
        <v>46</v>
      </c>
      <c r="D262" s="234" t="s">
        <v>19</v>
      </c>
      <c r="E262" s="234"/>
      <c r="F262" s="234" t="s">
        <v>359</v>
      </c>
      <c r="G262" s="234" t="s">
        <v>640</v>
      </c>
      <c r="H262" s="234">
        <v>46</v>
      </c>
      <c r="I262" s="234"/>
      <c r="J262" s="274"/>
      <c r="K262" s="437"/>
      <c r="L262" s="437"/>
      <c r="M262" s="437"/>
      <c r="N262" s="437"/>
      <c r="O262" s="437"/>
      <c r="P262" s="437"/>
    </row>
    <row r="263" spans="1:16" x14ac:dyDescent="0.3">
      <c r="A263" s="242">
        <f t="shared" ref="A263:A285" si="4">A262+1</f>
        <v>260</v>
      </c>
      <c r="B263" s="233">
        <v>45</v>
      </c>
      <c r="C263" s="233">
        <v>46</v>
      </c>
      <c r="D263" s="234" t="s">
        <v>19</v>
      </c>
      <c r="E263" s="234"/>
      <c r="F263" s="234" t="s">
        <v>358</v>
      </c>
      <c r="G263" s="234" t="s">
        <v>643</v>
      </c>
      <c r="H263" s="234">
        <v>53</v>
      </c>
      <c r="I263" s="234"/>
      <c r="J263" s="274"/>
      <c r="K263" s="437"/>
      <c r="L263" s="437"/>
      <c r="M263" s="437"/>
      <c r="N263" s="437"/>
      <c r="O263" s="437"/>
      <c r="P263" s="437"/>
    </row>
    <row r="264" spans="1:16" x14ac:dyDescent="0.3">
      <c r="A264" s="242">
        <f t="shared" si="4"/>
        <v>261</v>
      </c>
      <c r="B264" s="233">
        <v>45</v>
      </c>
      <c r="C264" s="233">
        <v>44</v>
      </c>
      <c r="D264" s="234" t="s">
        <v>20</v>
      </c>
      <c r="E264" s="234"/>
      <c r="F264" s="234" t="s">
        <v>359</v>
      </c>
      <c r="G264" s="234" t="s">
        <v>640</v>
      </c>
      <c r="H264" s="234">
        <v>71</v>
      </c>
      <c r="I264" s="234"/>
      <c r="J264" s="274"/>
      <c r="K264" s="437"/>
      <c r="L264" s="437"/>
      <c r="M264" s="437"/>
      <c r="N264" s="437"/>
      <c r="O264" s="437"/>
      <c r="P264" s="437"/>
    </row>
    <row r="265" spans="1:16" x14ac:dyDescent="0.3">
      <c r="A265" s="242">
        <f t="shared" si="4"/>
        <v>262</v>
      </c>
      <c r="B265" s="233">
        <v>45</v>
      </c>
      <c r="C265" s="233">
        <v>44</v>
      </c>
      <c r="D265" s="234" t="s">
        <v>20</v>
      </c>
      <c r="E265" s="234"/>
      <c r="F265" s="234" t="s">
        <v>358</v>
      </c>
      <c r="G265" s="234" t="s">
        <v>643</v>
      </c>
      <c r="H265" s="234">
        <v>58</v>
      </c>
      <c r="I265" s="234"/>
      <c r="J265" s="274"/>
      <c r="K265" s="437"/>
      <c r="L265" s="437"/>
      <c r="M265" s="437"/>
      <c r="N265" s="437"/>
      <c r="O265" s="437"/>
      <c r="P265" s="437"/>
    </row>
    <row r="266" spans="1:16" x14ac:dyDescent="0.3">
      <c r="A266" s="242">
        <f t="shared" si="4"/>
        <v>263</v>
      </c>
      <c r="B266" s="233">
        <v>45.55</v>
      </c>
      <c r="C266" s="233">
        <v>45.8</v>
      </c>
      <c r="D266" s="234" t="s">
        <v>19</v>
      </c>
      <c r="E266" s="234"/>
      <c r="F266" s="234" t="s">
        <v>358</v>
      </c>
      <c r="G266" s="234" t="s">
        <v>647</v>
      </c>
      <c r="H266" s="234">
        <v>12</v>
      </c>
      <c r="I266" s="234"/>
      <c r="J266" s="274" t="s">
        <v>650</v>
      </c>
      <c r="K266" s="437"/>
      <c r="L266" s="437"/>
      <c r="M266" s="437"/>
      <c r="N266" s="437"/>
      <c r="O266" s="437"/>
      <c r="P266" s="437"/>
    </row>
    <row r="267" spans="1:16" x14ac:dyDescent="0.3">
      <c r="A267" s="242">
        <f t="shared" si="4"/>
        <v>264</v>
      </c>
      <c r="B267" s="233">
        <v>45.67</v>
      </c>
      <c r="C267" s="233"/>
      <c r="D267" s="234" t="s">
        <v>19</v>
      </c>
      <c r="E267" s="234"/>
      <c r="F267" s="234" t="s">
        <v>649</v>
      </c>
      <c r="G267" s="234" t="s">
        <v>640</v>
      </c>
      <c r="H267" s="234">
        <v>62</v>
      </c>
      <c r="I267" s="234"/>
      <c r="J267" s="274" t="s">
        <v>646</v>
      </c>
      <c r="K267" s="437"/>
      <c r="L267" s="437"/>
      <c r="M267" s="437"/>
      <c r="N267" s="437"/>
      <c r="O267" s="437"/>
      <c r="P267" s="437"/>
    </row>
    <row r="268" spans="1:16" x14ac:dyDescent="0.3">
      <c r="A268" s="242">
        <f t="shared" si="4"/>
        <v>265</v>
      </c>
      <c r="B268" s="233">
        <v>45.7</v>
      </c>
      <c r="C268" s="233"/>
      <c r="D268" s="234" t="s">
        <v>20</v>
      </c>
      <c r="E268" s="234"/>
      <c r="F268" s="234" t="s">
        <v>649</v>
      </c>
      <c r="G268" s="234" t="s">
        <v>640</v>
      </c>
      <c r="H268" s="234">
        <v>33</v>
      </c>
      <c r="I268" s="234">
        <v>1</v>
      </c>
      <c r="J268" s="274" t="s">
        <v>646</v>
      </c>
      <c r="K268" s="437"/>
      <c r="L268" s="437"/>
      <c r="M268" s="437"/>
      <c r="N268" s="437"/>
      <c r="O268" s="437"/>
      <c r="P268" s="437"/>
    </row>
    <row r="269" spans="1:16" x14ac:dyDescent="0.3">
      <c r="A269" s="242">
        <f t="shared" si="4"/>
        <v>266</v>
      </c>
      <c r="B269" s="233">
        <v>45.8</v>
      </c>
      <c r="C269" s="233">
        <v>45.55</v>
      </c>
      <c r="D269" s="234" t="s">
        <v>20</v>
      </c>
      <c r="E269" s="234"/>
      <c r="F269" s="234" t="s">
        <v>358</v>
      </c>
      <c r="G269" s="234" t="s">
        <v>647</v>
      </c>
      <c r="H269" s="234">
        <v>12</v>
      </c>
      <c r="I269" s="234">
        <v>1</v>
      </c>
      <c r="J269" s="274"/>
      <c r="K269" s="437"/>
      <c r="L269" s="437"/>
      <c r="M269" s="437"/>
      <c r="N269" s="437"/>
      <c r="O269" s="437"/>
      <c r="P269" s="437"/>
    </row>
    <row r="270" spans="1:16" x14ac:dyDescent="0.3">
      <c r="A270" s="242">
        <f t="shared" si="4"/>
        <v>267</v>
      </c>
      <c r="B270" s="233">
        <v>46</v>
      </c>
      <c r="C270" s="233">
        <v>47</v>
      </c>
      <c r="D270" s="234" t="s">
        <v>19</v>
      </c>
      <c r="E270" s="234"/>
      <c r="F270" s="234" t="s">
        <v>358</v>
      </c>
      <c r="G270" s="234" t="s">
        <v>643</v>
      </c>
      <c r="H270" s="234">
        <v>49</v>
      </c>
      <c r="I270" s="234"/>
      <c r="J270" s="274"/>
      <c r="K270" s="437"/>
      <c r="L270" s="437"/>
      <c r="M270" s="437"/>
      <c r="N270" s="437"/>
      <c r="O270" s="437"/>
      <c r="P270" s="437"/>
    </row>
    <row r="271" spans="1:16" x14ac:dyDescent="0.3">
      <c r="A271" s="242">
        <f t="shared" si="4"/>
        <v>268</v>
      </c>
      <c r="B271" s="233">
        <v>46</v>
      </c>
      <c r="C271" s="233">
        <v>47</v>
      </c>
      <c r="D271" s="234" t="s">
        <v>19</v>
      </c>
      <c r="E271" s="234"/>
      <c r="F271" s="234" t="s">
        <v>359</v>
      </c>
      <c r="G271" s="234" t="s">
        <v>640</v>
      </c>
      <c r="H271" s="234">
        <v>56</v>
      </c>
      <c r="I271" s="234">
        <v>4</v>
      </c>
      <c r="J271" s="274"/>
      <c r="K271" s="437"/>
      <c r="L271" s="437"/>
      <c r="M271" s="437"/>
      <c r="N271" s="437"/>
      <c r="O271" s="437"/>
      <c r="P271" s="437"/>
    </row>
    <row r="272" spans="1:16" x14ac:dyDescent="0.3">
      <c r="A272" s="242">
        <f t="shared" si="4"/>
        <v>269</v>
      </c>
      <c r="B272" s="233">
        <v>46</v>
      </c>
      <c r="C272" s="233">
        <v>45</v>
      </c>
      <c r="D272" s="234" t="s">
        <v>20</v>
      </c>
      <c r="E272" s="234"/>
      <c r="F272" s="234" t="s">
        <v>359</v>
      </c>
      <c r="G272" s="234" t="s">
        <v>640</v>
      </c>
      <c r="H272" s="234">
        <v>52</v>
      </c>
      <c r="I272" s="234">
        <v>8</v>
      </c>
      <c r="J272" s="274"/>
      <c r="K272" s="437"/>
      <c r="L272" s="437"/>
      <c r="M272" s="437"/>
      <c r="N272" s="437"/>
      <c r="O272" s="437"/>
      <c r="P272" s="437"/>
    </row>
    <row r="273" spans="1:16" x14ac:dyDescent="0.3">
      <c r="A273" s="242">
        <f t="shared" si="4"/>
        <v>270</v>
      </c>
      <c r="B273" s="233">
        <v>46</v>
      </c>
      <c r="C273" s="233">
        <v>45</v>
      </c>
      <c r="D273" s="234" t="s">
        <v>20</v>
      </c>
      <c r="E273" s="234"/>
      <c r="F273" s="234" t="s">
        <v>358</v>
      </c>
      <c r="G273" s="234" t="s">
        <v>643</v>
      </c>
      <c r="H273" s="234">
        <v>41</v>
      </c>
      <c r="I273" s="234"/>
      <c r="J273" s="274"/>
      <c r="K273" s="437"/>
      <c r="L273" s="437"/>
      <c r="M273" s="437"/>
      <c r="N273" s="437"/>
      <c r="O273" s="437"/>
      <c r="P273" s="437"/>
    </row>
    <row r="274" spans="1:16" x14ac:dyDescent="0.3">
      <c r="A274" s="242">
        <f t="shared" si="4"/>
        <v>271</v>
      </c>
      <c r="B274" s="233">
        <v>47</v>
      </c>
      <c r="C274" s="233">
        <v>48</v>
      </c>
      <c r="D274" s="234" t="s">
        <v>19</v>
      </c>
      <c r="E274" s="234"/>
      <c r="F274" s="234" t="s">
        <v>359</v>
      </c>
      <c r="G274" s="234" t="s">
        <v>640</v>
      </c>
      <c r="H274" s="234">
        <v>75</v>
      </c>
      <c r="I274" s="234">
        <v>8</v>
      </c>
      <c r="J274" s="274"/>
      <c r="K274" s="437"/>
      <c r="L274" s="437"/>
      <c r="M274" s="437"/>
      <c r="N274" s="437"/>
      <c r="O274" s="437"/>
      <c r="P274" s="437"/>
    </row>
    <row r="275" spans="1:16" x14ac:dyDescent="0.3">
      <c r="A275" s="242">
        <f t="shared" si="4"/>
        <v>272</v>
      </c>
      <c r="B275" s="233">
        <v>47</v>
      </c>
      <c r="C275" s="233">
        <v>48</v>
      </c>
      <c r="D275" s="234" t="s">
        <v>19</v>
      </c>
      <c r="E275" s="234"/>
      <c r="F275" s="234" t="s">
        <v>358</v>
      </c>
      <c r="G275" s="234" t="s">
        <v>643</v>
      </c>
      <c r="H275" s="234">
        <v>78</v>
      </c>
      <c r="I275" s="234"/>
      <c r="J275" s="274"/>
      <c r="K275" s="437"/>
      <c r="L275" s="437"/>
      <c r="M275" s="437"/>
      <c r="N275" s="437"/>
      <c r="O275" s="437"/>
      <c r="P275" s="437"/>
    </row>
    <row r="276" spans="1:16" x14ac:dyDescent="0.3">
      <c r="A276" s="242">
        <f t="shared" si="4"/>
        <v>273</v>
      </c>
      <c r="B276" s="233">
        <v>47</v>
      </c>
      <c r="C276" s="233">
        <v>46</v>
      </c>
      <c r="D276" s="234" t="s">
        <v>20</v>
      </c>
      <c r="E276" s="234"/>
      <c r="F276" s="234" t="s">
        <v>358</v>
      </c>
      <c r="G276" s="234" t="s">
        <v>643</v>
      </c>
      <c r="H276" s="234">
        <v>46</v>
      </c>
      <c r="I276" s="234">
        <v>7</v>
      </c>
      <c r="J276" s="274"/>
      <c r="K276" s="437"/>
      <c r="L276" s="437"/>
      <c r="M276" s="437"/>
      <c r="N276" s="437"/>
      <c r="O276" s="437"/>
      <c r="P276" s="437"/>
    </row>
    <row r="277" spans="1:16" x14ac:dyDescent="0.3">
      <c r="A277" s="242">
        <f t="shared" si="4"/>
        <v>274</v>
      </c>
      <c r="B277" s="233">
        <v>47</v>
      </c>
      <c r="C277" s="233">
        <v>46</v>
      </c>
      <c r="D277" s="234" t="s">
        <v>20</v>
      </c>
      <c r="E277" s="234"/>
      <c r="F277" s="234" t="s">
        <v>359</v>
      </c>
      <c r="G277" s="234" t="s">
        <v>640</v>
      </c>
      <c r="H277" s="234">
        <v>46</v>
      </c>
      <c r="I277" s="234">
        <v>5</v>
      </c>
      <c r="J277" s="274"/>
      <c r="K277" s="437"/>
      <c r="L277" s="437"/>
      <c r="M277" s="437"/>
      <c r="N277" s="437"/>
      <c r="O277" s="437"/>
      <c r="P277" s="437"/>
    </row>
    <row r="278" spans="1:16" x14ac:dyDescent="0.3">
      <c r="A278" s="242">
        <f t="shared" si="4"/>
        <v>275</v>
      </c>
      <c r="B278" s="233">
        <v>47.32</v>
      </c>
      <c r="C278" s="233">
        <v>47.5</v>
      </c>
      <c r="D278" s="234" t="s">
        <v>19</v>
      </c>
      <c r="E278" s="234"/>
      <c r="F278" s="234" t="s">
        <v>358</v>
      </c>
      <c r="G278" s="234" t="s">
        <v>647</v>
      </c>
      <c r="H278" s="234">
        <v>21</v>
      </c>
      <c r="I278" s="234"/>
      <c r="J278" s="274" t="s">
        <v>648</v>
      </c>
      <c r="K278" s="437"/>
      <c r="L278" s="437"/>
      <c r="M278" s="437"/>
      <c r="N278" s="437"/>
      <c r="O278" s="437"/>
      <c r="P278" s="437"/>
    </row>
    <row r="279" spans="1:16" x14ac:dyDescent="0.3">
      <c r="A279" s="242">
        <f t="shared" si="4"/>
        <v>276</v>
      </c>
      <c r="B279" s="233">
        <v>47.5</v>
      </c>
      <c r="C279" s="233">
        <v>47.3</v>
      </c>
      <c r="D279" s="234" t="s">
        <v>20</v>
      </c>
      <c r="E279" s="234"/>
      <c r="F279" s="234" t="s">
        <v>358</v>
      </c>
      <c r="G279" s="234" t="s">
        <v>647</v>
      </c>
      <c r="H279" s="234">
        <v>21</v>
      </c>
      <c r="I279" s="234">
        <v>4</v>
      </c>
      <c r="J279" s="274" t="s">
        <v>648</v>
      </c>
      <c r="K279" s="437"/>
      <c r="L279" s="437"/>
      <c r="M279" s="437"/>
      <c r="N279" s="437"/>
      <c r="O279" s="437"/>
      <c r="P279" s="437"/>
    </row>
    <row r="280" spans="1:16" x14ac:dyDescent="0.3">
      <c r="A280" s="242">
        <f t="shared" si="4"/>
        <v>277</v>
      </c>
      <c r="B280" s="233">
        <v>48</v>
      </c>
      <c r="C280" s="233">
        <v>48.58</v>
      </c>
      <c r="D280" s="234" t="s">
        <v>19</v>
      </c>
      <c r="E280" s="234"/>
      <c r="F280" s="234" t="s">
        <v>358</v>
      </c>
      <c r="G280" s="234" t="s">
        <v>643</v>
      </c>
      <c r="H280" s="234">
        <v>26</v>
      </c>
      <c r="I280" s="234"/>
      <c r="J280" s="274"/>
      <c r="K280" s="437"/>
      <c r="L280" s="437"/>
      <c r="M280" s="437"/>
      <c r="N280" s="437"/>
      <c r="O280" s="437"/>
      <c r="P280" s="437"/>
    </row>
    <row r="281" spans="1:16" x14ac:dyDescent="0.3">
      <c r="A281" s="242">
        <f t="shared" si="4"/>
        <v>278</v>
      </c>
      <c r="B281" s="233">
        <v>48</v>
      </c>
      <c r="C281" s="233">
        <v>48.58</v>
      </c>
      <c r="D281" s="234" t="s">
        <v>19</v>
      </c>
      <c r="E281" s="234"/>
      <c r="F281" s="234" t="s">
        <v>359</v>
      </c>
      <c r="G281" s="234" t="s">
        <v>640</v>
      </c>
      <c r="H281" s="234">
        <v>35</v>
      </c>
      <c r="I281" s="234">
        <v>3</v>
      </c>
      <c r="J281" s="274"/>
      <c r="K281" s="437"/>
      <c r="L281" s="437"/>
      <c r="M281" s="437"/>
      <c r="N281" s="437"/>
      <c r="O281" s="437"/>
      <c r="P281" s="437"/>
    </row>
    <row r="282" spans="1:16" x14ac:dyDescent="0.3">
      <c r="A282" s="242">
        <f t="shared" si="4"/>
        <v>279</v>
      </c>
      <c r="B282" s="233">
        <v>48</v>
      </c>
      <c r="C282" s="233">
        <v>48.58</v>
      </c>
      <c r="D282" s="234" t="s">
        <v>20</v>
      </c>
      <c r="E282" s="234"/>
      <c r="F282" s="234" t="s">
        <v>359</v>
      </c>
      <c r="G282" s="234" t="s">
        <v>640</v>
      </c>
      <c r="H282" s="234">
        <v>45</v>
      </c>
      <c r="I282" s="234">
        <v>4</v>
      </c>
      <c r="J282" s="274"/>
      <c r="K282" s="437"/>
      <c r="L282" s="437"/>
      <c r="M282" s="437"/>
      <c r="N282" s="437"/>
      <c r="O282" s="437"/>
      <c r="P282" s="437"/>
    </row>
    <row r="283" spans="1:16" x14ac:dyDescent="0.3">
      <c r="A283" s="242">
        <f t="shared" si="4"/>
        <v>280</v>
      </c>
      <c r="B283" s="233">
        <v>48</v>
      </c>
      <c r="C283" s="233">
        <v>48.58</v>
      </c>
      <c r="D283" s="234" t="s">
        <v>20</v>
      </c>
      <c r="E283" s="234"/>
      <c r="F283" s="234" t="s">
        <v>358</v>
      </c>
      <c r="G283" s="234" t="s">
        <v>643</v>
      </c>
      <c r="H283" s="234">
        <v>30</v>
      </c>
      <c r="I283" s="234"/>
      <c r="J283" s="274"/>
      <c r="K283" s="437"/>
      <c r="L283" s="437"/>
      <c r="M283" s="437"/>
      <c r="N283" s="437"/>
      <c r="O283" s="437"/>
      <c r="P283" s="437"/>
    </row>
    <row r="284" spans="1:16" x14ac:dyDescent="0.3">
      <c r="A284" s="242">
        <f t="shared" si="4"/>
        <v>281</v>
      </c>
      <c r="B284" s="233">
        <v>48</v>
      </c>
      <c r="C284" s="233">
        <v>47</v>
      </c>
      <c r="D284" s="234" t="s">
        <v>20</v>
      </c>
      <c r="E284" s="234"/>
      <c r="F284" s="234" t="s">
        <v>359</v>
      </c>
      <c r="G284" s="234" t="s">
        <v>640</v>
      </c>
      <c r="H284" s="234">
        <v>72</v>
      </c>
      <c r="I284" s="234">
        <v>6</v>
      </c>
      <c r="J284" s="274"/>
      <c r="K284" s="437"/>
      <c r="L284" s="437"/>
      <c r="M284" s="437"/>
      <c r="N284" s="437"/>
      <c r="O284" s="437"/>
      <c r="P284" s="437"/>
    </row>
    <row r="285" spans="1:16" x14ac:dyDescent="0.3">
      <c r="A285" s="242">
        <f t="shared" si="4"/>
        <v>282</v>
      </c>
      <c r="B285" s="233">
        <v>48</v>
      </c>
      <c r="C285" s="233">
        <v>47</v>
      </c>
      <c r="D285" s="234" t="s">
        <v>20</v>
      </c>
      <c r="E285" s="234"/>
      <c r="F285" s="234" t="s">
        <v>358</v>
      </c>
      <c r="G285" s="234" t="s">
        <v>643</v>
      </c>
      <c r="H285" s="234">
        <v>57</v>
      </c>
      <c r="I285" s="234">
        <v>5</v>
      </c>
      <c r="J285" s="274"/>
      <c r="K285" s="437"/>
      <c r="L285" s="437"/>
      <c r="M285" s="437"/>
      <c r="N285" s="437"/>
      <c r="O285" s="437"/>
      <c r="P285" s="437"/>
    </row>
    <row r="286" spans="1:16" x14ac:dyDescent="0.3">
      <c r="A286" s="237"/>
      <c r="B286" s="238"/>
      <c r="C286" s="238"/>
      <c r="D286" s="239"/>
      <c r="E286" s="241"/>
      <c r="F286" s="239"/>
      <c r="G286" s="239"/>
      <c r="H286" s="240">
        <f>SUM(H4:H285)</f>
        <v>14773</v>
      </c>
      <c r="I286" s="240">
        <f>SUM(I4:I285)</f>
        <v>2249</v>
      </c>
      <c r="J286" s="241"/>
      <c r="K286" s="437"/>
      <c r="L286" s="437"/>
      <c r="M286" s="437"/>
      <c r="N286" s="437"/>
      <c r="O286" s="437"/>
      <c r="P286" s="437"/>
    </row>
    <row r="287" spans="1:16" x14ac:dyDescent="0.3">
      <c r="A287" s="437"/>
      <c r="B287" s="437"/>
      <c r="C287" s="437"/>
      <c r="D287" s="437"/>
      <c r="E287" s="437"/>
      <c r="F287" s="437"/>
      <c r="G287" s="437"/>
      <c r="H287" s="437"/>
      <c r="I287" s="437"/>
      <c r="J287" s="437"/>
      <c r="K287" s="437"/>
      <c r="L287" s="437"/>
      <c r="M287" s="437"/>
      <c r="N287" s="437"/>
      <c r="O287" s="437"/>
      <c r="P287" s="437"/>
    </row>
  </sheetData>
  <mergeCells count="11">
    <mergeCell ref="I2:I3"/>
    <mergeCell ref="J2:J3"/>
    <mergeCell ref="N3:P3"/>
    <mergeCell ref="A1:J1"/>
    <mergeCell ref="A2:A3"/>
    <mergeCell ref="B2:C2"/>
    <mergeCell ref="D2:D3"/>
    <mergeCell ref="E2:E3"/>
    <mergeCell ref="F2:F3"/>
    <mergeCell ref="G2:G3"/>
    <mergeCell ref="H2:H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9862C-7F0C-40FD-954E-CDB7A2BDC385}">
  <sheetPr>
    <tabColor rgb="FF7030A0"/>
  </sheetPr>
  <dimension ref="A1:K46"/>
  <sheetViews>
    <sheetView topLeftCell="A28" workbookViewId="0">
      <selection activeCell="J210" sqref="J210"/>
    </sheetView>
  </sheetViews>
  <sheetFormatPr defaultColWidth="8.88671875" defaultRowHeight="15.05" x14ac:dyDescent="0.3"/>
  <cols>
    <col min="1" max="1" width="8.88671875" style="437"/>
    <col min="2" max="3" width="11" style="437" customWidth="1"/>
    <col min="4" max="4" width="5.109375" style="437" bestFit="1" customWidth="1"/>
    <col min="5" max="5" width="7" style="437" bestFit="1" customWidth="1"/>
    <col min="6" max="6" width="4.77734375" style="437" bestFit="1" customWidth="1"/>
    <col min="7" max="7" width="11.5546875" style="437" bestFit="1" customWidth="1"/>
    <col min="8" max="8" width="8.88671875" style="437"/>
    <col min="9" max="9" width="13.77734375" style="437" customWidth="1"/>
    <col min="10" max="10" width="12.109375" style="437" customWidth="1"/>
    <col min="11" max="16384" width="8.88671875" style="437"/>
  </cols>
  <sheetData>
    <row r="1" spans="1:10" x14ac:dyDescent="0.3">
      <c r="A1" s="643" t="s">
        <v>587</v>
      </c>
      <c r="B1" s="643"/>
      <c r="C1" s="643"/>
      <c r="D1" s="643"/>
      <c r="E1" s="643"/>
      <c r="F1" s="643"/>
      <c r="G1" s="643"/>
      <c r="H1" s="643"/>
      <c r="I1" s="643"/>
      <c r="J1" s="643"/>
    </row>
    <row r="2" spans="1:10" ht="14.4" customHeight="1" x14ac:dyDescent="0.3">
      <c r="A2" s="641" t="s">
        <v>326</v>
      </c>
      <c r="B2" s="644" t="s">
        <v>581</v>
      </c>
      <c r="C2" s="644"/>
      <c r="D2" s="641" t="s">
        <v>18</v>
      </c>
      <c r="E2" s="641" t="s">
        <v>78</v>
      </c>
      <c r="F2" s="641" t="s">
        <v>97</v>
      </c>
      <c r="G2" s="641" t="s">
        <v>582</v>
      </c>
      <c r="H2" s="641" t="s">
        <v>583</v>
      </c>
      <c r="I2" s="641" t="s">
        <v>584</v>
      </c>
      <c r="J2" s="641" t="s">
        <v>24</v>
      </c>
    </row>
    <row r="3" spans="1:10" x14ac:dyDescent="0.3">
      <c r="A3" s="642"/>
      <c r="B3" s="424" t="s">
        <v>81</v>
      </c>
      <c r="C3" s="424" t="s">
        <v>82</v>
      </c>
      <c r="D3" s="642"/>
      <c r="E3" s="642"/>
      <c r="F3" s="642"/>
      <c r="G3" s="642"/>
      <c r="H3" s="642"/>
      <c r="I3" s="642"/>
      <c r="J3" s="642"/>
    </row>
    <row r="4" spans="1:10" x14ac:dyDescent="0.3">
      <c r="A4" s="438">
        <v>1</v>
      </c>
      <c r="B4" s="439">
        <v>0</v>
      </c>
      <c r="C4" s="439">
        <v>1</v>
      </c>
      <c r="D4" s="438" t="s">
        <v>28</v>
      </c>
      <c r="E4" s="438">
        <f t="shared" ref="E4:E44" si="0">(C4-B4)*1000</f>
        <v>1000</v>
      </c>
      <c r="F4" s="438" t="s">
        <v>104</v>
      </c>
      <c r="G4" s="438" t="s">
        <v>585</v>
      </c>
      <c r="H4" s="438">
        <v>50</v>
      </c>
      <c r="I4" s="440">
        <f t="shared" ref="I4:I44" si="1">E4/H4*2</f>
        <v>40</v>
      </c>
      <c r="J4" s="438"/>
    </row>
    <row r="5" spans="1:10" x14ac:dyDescent="0.3">
      <c r="A5" s="438">
        <f>1+A4</f>
        <v>2</v>
      </c>
      <c r="B5" s="439">
        <v>1</v>
      </c>
      <c r="C5" s="439">
        <v>1.64</v>
      </c>
      <c r="D5" s="438" t="s">
        <v>28</v>
      </c>
      <c r="E5" s="438">
        <f t="shared" si="0"/>
        <v>639.99999999999989</v>
      </c>
      <c r="F5" s="438" t="s">
        <v>104</v>
      </c>
      <c r="G5" s="438" t="s">
        <v>585</v>
      </c>
      <c r="H5" s="438">
        <v>50</v>
      </c>
      <c r="I5" s="440">
        <f t="shared" si="1"/>
        <v>25.599999999999994</v>
      </c>
      <c r="J5" s="438"/>
    </row>
    <row r="6" spans="1:10" x14ac:dyDescent="0.3">
      <c r="A6" s="438">
        <f>1+A5</f>
        <v>3</v>
      </c>
      <c r="B6" s="285">
        <v>2.5649999999999999</v>
      </c>
      <c r="C6" s="285">
        <v>3</v>
      </c>
      <c r="D6" s="438" t="s">
        <v>28</v>
      </c>
      <c r="E6" s="438">
        <f t="shared" si="0"/>
        <v>435.00000000000006</v>
      </c>
      <c r="F6" s="438" t="s">
        <v>104</v>
      </c>
      <c r="G6" s="438" t="s">
        <v>585</v>
      </c>
      <c r="H6" s="438">
        <v>50</v>
      </c>
      <c r="I6" s="440">
        <f t="shared" si="1"/>
        <v>17.400000000000002</v>
      </c>
      <c r="J6" s="438"/>
    </row>
    <row r="7" spans="1:10" x14ac:dyDescent="0.3">
      <c r="A7" s="438">
        <f t="shared" ref="A7:A44" si="2">1+A6</f>
        <v>4</v>
      </c>
      <c r="B7" s="285">
        <v>3</v>
      </c>
      <c r="C7" s="285">
        <v>3.14</v>
      </c>
      <c r="D7" s="438" t="s">
        <v>28</v>
      </c>
      <c r="E7" s="438">
        <f t="shared" si="0"/>
        <v>140.00000000000011</v>
      </c>
      <c r="F7" s="438" t="s">
        <v>104</v>
      </c>
      <c r="G7" s="438" t="s">
        <v>585</v>
      </c>
      <c r="H7" s="438">
        <v>50</v>
      </c>
      <c r="I7" s="440">
        <f t="shared" si="1"/>
        <v>5.600000000000005</v>
      </c>
      <c r="J7" s="438"/>
    </row>
    <row r="8" spans="1:10" x14ac:dyDescent="0.3">
      <c r="A8" s="438">
        <f t="shared" si="2"/>
        <v>5</v>
      </c>
      <c r="B8" s="285">
        <v>4.08</v>
      </c>
      <c r="C8" s="285">
        <v>5</v>
      </c>
      <c r="D8" s="438" t="s">
        <v>28</v>
      </c>
      <c r="E8" s="438">
        <f t="shared" si="0"/>
        <v>919.99999999999989</v>
      </c>
      <c r="F8" s="438" t="s">
        <v>104</v>
      </c>
      <c r="G8" s="438" t="s">
        <v>585</v>
      </c>
      <c r="H8" s="438">
        <v>50</v>
      </c>
      <c r="I8" s="440">
        <f t="shared" si="1"/>
        <v>36.799999999999997</v>
      </c>
      <c r="J8" s="438"/>
    </row>
    <row r="9" spans="1:10" x14ac:dyDescent="0.3">
      <c r="A9" s="438">
        <f t="shared" si="2"/>
        <v>6</v>
      </c>
      <c r="B9" s="285">
        <v>5</v>
      </c>
      <c r="C9" s="285">
        <v>6</v>
      </c>
      <c r="D9" s="438" t="s">
        <v>28</v>
      </c>
      <c r="E9" s="438">
        <f t="shared" si="0"/>
        <v>1000</v>
      </c>
      <c r="F9" s="438" t="s">
        <v>104</v>
      </c>
      <c r="G9" s="438" t="s">
        <v>585</v>
      </c>
      <c r="H9" s="438">
        <v>50</v>
      </c>
      <c r="I9" s="440">
        <f t="shared" si="1"/>
        <v>40</v>
      </c>
      <c r="J9" s="438"/>
    </row>
    <row r="10" spans="1:10" x14ac:dyDescent="0.3">
      <c r="A10" s="438">
        <f t="shared" si="2"/>
        <v>7</v>
      </c>
      <c r="B10" s="285">
        <v>6</v>
      </c>
      <c r="C10" s="285">
        <v>7</v>
      </c>
      <c r="D10" s="438" t="s">
        <v>28</v>
      </c>
      <c r="E10" s="438">
        <f t="shared" si="0"/>
        <v>1000</v>
      </c>
      <c r="F10" s="438" t="s">
        <v>104</v>
      </c>
      <c r="G10" s="438" t="s">
        <v>585</v>
      </c>
      <c r="H10" s="438">
        <v>50</v>
      </c>
      <c r="I10" s="440">
        <f t="shared" si="1"/>
        <v>40</v>
      </c>
      <c r="J10" s="438"/>
    </row>
    <row r="11" spans="1:10" x14ac:dyDescent="0.3">
      <c r="A11" s="438">
        <f t="shared" si="2"/>
        <v>8</v>
      </c>
      <c r="B11" s="285">
        <v>7</v>
      </c>
      <c r="C11" s="285">
        <v>7.63</v>
      </c>
      <c r="D11" s="438" t="s">
        <v>28</v>
      </c>
      <c r="E11" s="438">
        <f t="shared" si="0"/>
        <v>629.99999999999989</v>
      </c>
      <c r="F11" s="438" t="s">
        <v>104</v>
      </c>
      <c r="G11" s="438" t="s">
        <v>585</v>
      </c>
      <c r="H11" s="438">
        <v>50</v>
      </c>
      <c r="I11" s="440">
        <f t="shared" si="1"/>
        <v>25.199999999999996</v>
      </c>
      <c r="J11" s="438"/>
    </row>
    <row r="12" spans="1:10" x14ac:dyDescent="0.3">
      <c r="A12" s="438">
        <f t="shared" si="2"/>
        <v>9</v>
      </c>
      <c r="B12" s="285">
        <v>11.59</v>
      </c>
      <c r="C12" s="285">
        <v>12</v>
      </c>
      <c r="D12" s="438" t="s">
        <v>28</v>
      </c>
      <c r="E12" s="438">
        <f t="shared" si="0"/>
        <v>410.00000000000011</v>
      </c>
      <c r="F12" s="438" t="s">
        <v>104</v>
      </c>
      <c r="G12" s="438" t="s">
        <v>585</v>
      </c>
      <c r="H12" s="438">
        <v>50</v>
      </c>
      <c r="I12" s="440">
        <f t="shared" si="1"/>
        <v>16.400000000000006</v>
      </c>
      <c r="J12" s="438"/>
    </row>
    <row r="13" spans="1:10" x14ac:dyDescent="0.3">
      <c r="A13" s="438">
        <f t="shared" si="2"/>
        <v>10</v>
      </c>
      <c r="B13" s="285">
        <v>12</v>
      </c>
      <c r="C13" s="285">
        <v>13</v>
      </c>
      <c r="D13" s="438" t="s">
        <v>28</v>
      </c>
      <c r="E13" s="438">
        <f t="shared" si="0"/>
        <v>1000</v>
      </c>
      <c r="F13" s="438" t="s">
        <v>104</v>
      </c>
      <c r="G13" s="438" t="s">
        <v>585</v>
      </c>
      <c r="H13" s="438">
        <v>50</v>
      </c>
      <c r="I13" s="440">
        <f t="shared" si="1"/>
        <v>40</v>
      </c>
      <c r="J13" s="438"/>
    </row>
    <row r="14" spans="1:10" x14ac:dyDescent="0.3">
      <c r="A14" s="438">
        <f t="shared" si="2"/>
        <v>11</v>
      </c>
      <c r="B14" s="285">
        <v>13</v>
      </c>
      <c r="C14" s="285">
        <v>14</v>
      </c>
      <c r="D14" s="438" t="s">
        <v>28</v>
      </c>
      <c r="E14" s="438">
        <f t="shared" si="0"/>
        <v>1000</v>
      </c>
      <c r="F14" s="438" t="s">
        <v>104</v>
      </c>
      <c r="G14" s="438" t="s">
        <v>585</v>
      </c>
      <c r="H14" s="438">
        <v>50</v>
      </c>
      <c r="I14" s="440">
        <f t="shared" si="1"/>
        <v>40</v>
      </c>
      <c r="J14" s="438"/>
    </row>
    <row r="15" spans="1:10" x14ac:dyDescent="0.3">
      <c r="A15" s="438">
        <f t="shared" si="2"/>
        <v>12</v>
      </c>
      <c r="B15" s="285">
        <v>14</v>
      </c>
      <c r="C15" s="285">
        <v>14.81</v>
      </c>
      <c r="D15" s="438" t="s">
        <v>28</v>
      </c>
      <c r="E15" s="438">
        <f t="shared" si="0"/>
        <v>810.00000000000045</v>
      </c>
      <c r="F15" s="438" t="s">
        <v>104</v>
      </c>
      <c r="G15" s="438" t="s">
        <v>585</v>
      </c>
      <c r="H15" s="438">
        <v>50</v>
      </c>
      <c r="I15" s="440">
        <f t="shared" si="1"/>
        <v>32.40000000000002</v>
      </c>
      <c r="J15" s="438"/>
    </row>
    <row r="16" spans="1:10" x14ac:dyDescent="0.3">
      <c r="A16" s="438">
        <f t="shared" si="2"/>
        <v>13</v>
      </c>
      <c r="B16" s="285">
        <v>19.399999999999999</v>
      </c>
      <c r="C16" s="285">
        <v>20</v>
      </c>
      <c r="D16" s="438" t="s">
        <v>28</v>
      </c>
      <c r="E16" s="438">
        <f t="shared" si="0"/>
        <v>600.00000000000136</v>
      </c>
      <c r="F16" s="438" t="s">
        <v>104</v>
      </c>
      <c r="G16" s="438" t="s">
        <v>585</v>
      </c>
      <c r="H16" s="438">
        <v>50</v>
      </c>
      <c r="I16" s="440">
        <f t="shared" si="1"/>
        <v>24.000000000000053</v>
      </c>
      <c r="J16" s="438"/>
    </row>
    <row r="17" spans="1:10" x14ac:dyDescent="0.3">
      <c r="A17" s="438">
        <f t="shared" si="2"/>
        <v>14</v>
      </c>
      <c r="B17" s="285">
        <v>20</v>
      </c>
      <c r="C17" s="285">
        <v>20.9</v>
      </c>
      <c r="D17" s="438" t="s">
        <v>28</v>
      </c>
      <c r="E17" s="438">
        <f t="shared" si="0"/>
        <v>899.99999999999864</v>
      </c>
      <c r="F17" s="438" t="s">
        <v>104</v>
      </c>
      <c r="G17" s="438" t="s">
        <v>585</v>
      </c>
      <c r="H17" s="438">
        <v>50</v>
      </c>
      <c r="I17" s="440">
        <f t="shared" si="1"/>
        <v>35.999999999999943</v>
      </c>
      <c r="J17" s="438"/>
    </row>
    <row r="18" spans="1:10" x14ac:dyDescent="0.3">
      <c r="A18" s="438">
        <f t="shared" si="2"/>
        <v>15</v>
      </c>
      <c r="B18" s="285">
        <v>21.75</v>
      </c>
      <c r="C18" s="285">
        <v>22</v>
      </c>
      <c r="D18" s="438" t="s">
        <v>28</v>
      </c>
      <c r="E18" s="438">
        <f t="shared" si="0"/>
        <v>250</v>
      </c>
      <c r="F18" s="438" t="s">
        <v>104</v>
      </c>
      <c r="G18" s="438" t="s">
        <v>585</v>
      </c>
      <c r="H18" s="438">
        <v>50</v>
      </c>
      <c r="I18" s="440">
        <f t="shared" si="1"/>
        <v>10</v>
      </c>
      <c r="J18" s="438"/>
    </row>
    <row r="19" spans="1:10" x14ac:dyDescent="0.3">
      <c r="A19" s="438">
        <f t="shared" si="2"/>
        <v>16</v>
      </c>
      <c r="B19" s="285">
        <v>22</v>
      </c>
      <c r="C19" s="285">
        <v>23</v>
      </c>
      <c r="D19" s="438" t="s">
        <v>28</v>
      </c>
      <c r="E19" s="438">
        <f t="shared" si="0"/>
        <v>1000</v>
      </c>
      <c r="F19" s="438" t="s">
        <v>104</v>
      </c>
      <c r="G19" s="438" t="s">
        <v>585</v>
      </c>
      <c r="H19" s="438">
        <v>50</v>
      </c>
      <c r="I19" s="440">
        <f t="shared" si="1"/>
        <v>40</v>
      </c>
      <c r="J19" s="438"/>
    </row>
    <row r="20" spans="1:10" x14ac:dyDescent="0.3">
      <c r="A20" s="438">
        <f t="shared" si="2"/>
        <v>17</v>
      </c>
      <c r="B20" s="285">
        <v>23</v>
      </c>
      <c r="C20" s="285">
        <v>24</v>
      </c>
      <c r="D20" s="438" t="s">
        <v>28</v>
      </c>
      <c r="E20" s="438">
        <f t="shared" si="0"/>
        <v>1000</v>
      </c>
      <c r="F20" s="438" t="s">
        <v>104</v>
      </c>
      <c r="G20" s="438" t="s">
        <v>585</v>
      </c>
      <c r="H20" s="438">
        <v>50</v>
      </c>
      <c r="I20" s="440">
        <f t="shared" si="1"/>
        <v>40</v>
      </c>
      <c r="J20" s="438"/>
    </row>
    <row r="21" spans="1:10" x14ac:dyDescent="0.3">
      <c r="A21" s="438">
        <f t="shared" si="2"/>
        <v>18</v>
      </c>
      <c r="B21" s="285">
        <v>24</v>
      </c>
      <c r="C21" s="285">
        <v>24.18</v>
      </c>
      <c r="D21" s="438" t="s">
        <v>28</v>
      </c>
      <c r="E21" s="438">
        <f t="shared" si="0"/>
        <v>179.99999999999972</v>
      </c>
      <c r="F21" s="438" t="s">
        <v>104</v>
      </c>
      <c r="G21" s="438" t="s">
        <v>585</v>
      </c>
      <c r="H21" s="438">
        <v>50</v>
      </c>
      <c r="I21" s="440">
        <f t="shared" si="1"/>
        <v>7.1999999999999886</v>
      </c>
      <c r="J21" s="438"/>
    </row>
    <row r="22" spans="1:10" x14ac:dyDescent="0.3">
      <c r="A22" s="438">
        <f t="shared" si="2"/>
        <v>19</v>
      </c>
      <c r="B22" s="439">
        <v>25.08</v>
      </c>
      <c r="C22" s="439">
        <v>26</v>
      </c>
      <c r="D22" s="438" t="s">
        <v>28</v>
      </c>
      <c r="E22" s="438">
        <f t="shared" si="0"/>
        <v>920.00000000000171</v>
      </c>
      <c r="F22" s="438" t="s">
        <v>104</v>
      </c>
      <c r="G22" s="438" t="s">
        <v>585</v>
      </c>
      <c r="H22" s="438">
        <v>50</v>
      </c>
      <c r="I22" s="440">
        <f t="shared" si="1"/>
        <v>36.800000000000068</v>
      </c>
      <c r="J22" s="438"/>
    </row>
    <row r="23" spans="1:10" x14ac:dyDescent="0.3">
      <c r="A23" s="438">
        <f t="shared" si="2"/>
        <v>20</v>
      </c>
      <c r="B23" s="439">
        <v>26</v>
      </c>
      <c r="C23" s="439">
        <v>27</v>
      </c>
      <c r="D23" s="438" t="s">
        <v>28</v>
      </c>
      <c r="E23" s="438">
        <f t="shared" si="0"/>
        <v>1000</v>
      </c>
      <c r="F23" s="438" t="s">
        <v>104</v>
      </c>
      <c r="G23" s="438" t="s">
        <v>585</v>
      </c>
      <c r="H23" s="438">
        <v>50</v>
      </c>
      <c r="I23" s="440">
        <f t="shared" si="1"/>
        <v>40</v>
      </c>
      <c r="J23" s="438"/>
    </row>
    <row r="24" spans="1:10" x14ac:dyDescent="0.3">
      <c r="A24" s="438">
        <f t="shared" si="2"/>
        <v>21</v>
      </c>
      <c r="B24" s="439">
        <v>27</v>
      </c>
      <c r="C24" s="439">
        <v>28</v>
      </c>
      <c r="D24" s="438" t="s">
        <v>28</v>
      </c>
      <c r="E24" s="438">
        <f t="shared" si="0"/>
        <v>1000</v>
      </c>
      <c r="F24" s="438" t="s">
        <v>104</v>
      </c>
      <c r="G24" s="438" t="s">
        <v>585</v>
      </c>
      <c r="H24" s="438">
        <v>50</v>
      </c>
      <c r="I24" s="440">
        <f t="shared" si="1"/>
        <v>40</v>
      </c>
      <c r="J24" s="438"/>
    </row>
    <row r="25" spans="1:10" x14ac:dyDescent="0.3">
      <c r="A25" s="438">
        <f t="shared" si="2"/>
        <v>22</v>
      </c>
      <c r="B25" s="439">
        <v>28</v>
      </c>
      <c r="C25" s="439">
        <v>29</v>
      </c>
      <c r="D25" s="438" t="s">
        <v>28</v>
      </c>
      <c r="E25" s="438">
        <f t="shared" si="0"/>
        <v>1000</v>
      </c>
      <c r="F25" s="438" t="s">
        <v>104</v>
      </c>
      <c r="G25" s="438" t="s">
        <v>585</v>
      </c>
      <c r="H25" s="438">
        <v>50</v>
      </c>
      <c r="I25" s="440">
        <f t="shared" si="1"/>
        <v>40</v>
      </c>
      <c r="J25" s="438"/>
    </row>
    <row r="26" spans="1:10" x14ac:dyDescent="0.3">
      <c r="A26" s="438">
        <f t="shared" si="2"/>
        <v>23</v>
      </c>
      <c r="B26" s="439">
        <v>29</v>
      </c>
      <c r="C26" s="439">
        <v>30</v>
      </c>
      <c r="D26" s="438" t="s">
        <v>28</v>
      </c>
      <c r="E26" s="438">
        <f t="shared" si="0"/>
        <v>1000</v>
      </c>
      <c r="F26" s="438" t="s">
        <v>104</v>
      </c>
      <c r="G26" s="438" t="s">
        <v>585</v>
      </c>
      <c r="H26" s="438">
        <v>50</v>
      </c>
      <c r="I26" s="440">
        <f t="shared" si="1"/>
        <v>40</v>
      </c>
      <c r="J26" s="438"/>
    </row>
    <row r="27" spans="1:10" x14ac:dyDescent="0.3">
      <c r="A27" s="438">
        <f t="shared" si="2"/>
        <v>24</v>
      </c>
      <c r="B27" s="439">
        <v>30</v>
      </c>
      <c r="C27" s="439">
        <v>31</v>
      </c>
      <c r="D27" s="438" t="s">
        <v>28</v>
      </c>
      <c r="E27" s="438">
        <f t="shared" si="0"/>
        <v>1000</v>
      </c>
      <c r="F27" s="438" t="s">
        <v>104</v>
      </c>
      <c r="G27" s="438" t="s">
        <v>585</v>
      </c>
      <c r="H27" s="438">
        <v>50</v>
      </c>
      <c r="I27" s="440">
        <f t="shared" si="1"/>
        <v>40</v>
      </c>
      <c r="J27" s="438"/>
    </row>
    <row r="28" spans="1:10" x14ac:dyDescent="0.3">
      <c r="A28" s="438">
        <f t="shared" si="2"/>
        <v>25</v>
      </c>
      <c r="B28" s="439">
        <v>31</v>
      </c>
      <c r="C28" s="439">
        <v>32</v>
      </c>
      <c r="D28" s="438" t="s">
        <v>28</v>
      </c>
      <c r="E28" s="438">
        <f t="shared" si="0"/>
        <v>1000</v>
      </c>
      <c r="F28" s="438" t="s">
        <v>104</v>
      </c>
      <c r="G28" s="438" t="s">
        <v>585</v>
      </c>
      <c r="H28" s="438">
        <v>50</v>
      </c>
      <c r="I28" s="440">
        <f t="shared" si="1"/>
        <v>40</v>
      </c>
      <c r="J28" s="438"/>
    </row>
    <row r="29" spans="1:10" x14ac:dyDescent="0.3">
      <c r="A29" s="438">
        <f t="shared" si="2"/>
        <v>26</v>
      </c>
      <c r="B29" s="439">
        <v>32</v>
      </c>
      <c r="C29" s="439">
        <v>33</v>
      </c>
      <c r="D29" s="438" t="s">
        <v>28</v>
      </c>
      <c r="E29" s="438">
        <f t="shared" si="0"/>
        <v>1000</v>
      </c>
      <c r="F29" s="438" t="s">
        <v>104</v>
      </c>
      <c r="G29" s="438" t="s">
        <v>585</v>
      </c>
      <c r="H29" s="438">
        <v>50</v>
      </c>
      <c r="I29" s="440">
        <f t="shared" si="1"/>
        <v>40</v>
      </c>
      <c r="J29" s="438"/>
    </row>
    <row r="30" spans="1:10" x14ac:dyDescent="0.3">
      <c r="A30" s="438">
        <f t="shared" si="2"/>
        <v>27</v>
      </c>
      <c r="B30" s="439">
        <v>33</v>
      </c>
      <c r="C30" s="439">
        <v>34</v>
      </c>
      <c r="D30" s="438" t="s">
        <v>28</v>
      </c>
      <c r="E30" s="438">
        <f t="shared" si="0"/>
        <v>1000</v>
      </c>
      <c r="F30" s="438" t="s">
        <v>104</v>
      </c>
      <c r="G30" s="438" t="s">
        <v>585</v>
      </c>
      <c r="H30" s="438">
        <v>50</v>
      </c>
      <c r="I30" s="440">
        <f t="shared" si="1"/>
        <v>40</v>
      </c>
      <c r="J30" s="438"/>
    </row>
    <row r="31" spans="1:10" x14ac:dyDescent="0.3">
      <c r="A31" s="438">
        <f t="shared" si="2"/>
        <v>28</v>
      </c>
      <c r="B31" s="439">
        <v>34</v>
      </c>
      <c r="C31" s="439">
        <v>35</v>
      </c>
      <c r="D31" s="438" t="s">
        <v>28</v>
      </c>
      <c r="E31" s="438">
        <f t="shared" si="0"/>
        <v>1000</v>
      </c>
      <c r="F31" s="438" t="s">
        <v>104</v>
      </c>
      <c r="G31" s="438" t="s">
        <v>585</v>
      </c>
      <c r="H31" s="438">
        <v>50</v>
      </c>
      <c r="I31" s="440">
        <f t="shared" si="1"/>
        <v>40</v>
      </c>
      <c r="J31" s="438"/>
    </row>
    <row r="32" spans="1:10" x14ac:dyDescent="0.3">
      <c r="A32" s="438">
        <f t="shared" si="2"/>
        <v>29</v>
      </c>
      <c r="B32" s="439">
        <v>35</v>
      </c>
      <c r="C32" s="439">
        <v>36</v>
      </c>
      <c r="D32" s="438" t="s">
        <v>28</v>
      </c>
      <c r="E32" s="438">
        <f t="shared" si="0"/>
        <v>1000</v>
      </c>
      <c r="F32" s="438" t="s">
        <v>104</v>
      </c>
      <c r="G32" s="438" t="s">
        <v>585</v>
      </c>
      <c r="H32" s="438">
        <v>50</v>
      </c>
      <c r="I32" s="440">
        <f t="shared" si="1"/>
        <v>40</v>
      </c>
      <c r="J32" s="438"/>
    </row>
    <row r="33" spans="1:11" x14ac:dyDescent="0.3">
      <c r="A33" s="438">
        <f t="shared" si="2"/>
        <v>30</v>
      </c>
      <c r="B33" s="439">
        <v>36</v>
      </c>
      <c r="C33" s="439">
        <v>37</v>
      </c>
      <c r="D33" s="438" t="s">
        <v>28</v>
      </c>
      <c r="E33" s="438">
        <f t="shared" si="0"/>
        <v>1000</v>
      </c>
      <c r="F33" s="438" t="s">
        <v>104</v>
      </c>
      <c r="G33" s="438" t="s">
        <v>585</v>
      </c>
      <c r="H33" s="438">
        <v>50</v>
      </c>
      <c r="I33" s="440">
        <f t="shared" si="1"/>
        <v>40</v>
      </c>
      <c r="J33" s="438"/>
    </row>
    <row r="34" spans="1:11" x14ac:dyDescent="0.3">
      <c r="A34" s="438">
        <f t="shared" si="2"/>
        <v>31</v>
      </c>
      <c r="B34" s="439">
        <v>37</v>
      </c>
      <c r="C34" s="439">
        <v>38</v>
      </c>
      <c r="D34" s="438" t="s">
        <v>28</v>
      </c>
      <c r="E34" s="438">
        <f t="shared" si="0"/>
        <v>1000</v>
      </c>
      <c r="F34" s="438" t="s">
        <v>104</v>
      </c>
      <c r="G34" s="438" t="s">
        <v>585</v>
      </c>
      <c r="H34" s="438">
        <v>50</v>
      </c>
      <c r="I34" s="440">
        <f t="shared" si="1"/>
        <v>40</v>
      </c>
      <c r="J34" s="438"/>
    </row>
    <row r="35" spans="1:11" x14ac:dyDescent="0.3">
      <c r="A35" s="438">
        <f t="shared" si="2"/>
        <v>32</v>
      </c>
      <c r="B35" s="439">
        <v>38</v>
      </c>
      <c r="C35" s="439">
        <v>38.58</v>
      </c>
      <c r="D35" s="438" t="s">
        <v>28</v>
      </c>
      <c r="E35" s="438">
        <f t="shared" si="0"/>
        <v>579.99999999999829</v>
      </c>
      <c r="F35" s="438" t="s">
        <v>104</v>
      </c>
      <c r="G35" s="438" t="s">
        <v>585</v>
      </c>
      <c r="H35" s="438">
        <v>50</v>
      </c>
      <c r="I35" s="440">
        <f t="shared" si="1"/>
        <v>23.199999999999932</v>
      </c>
      <c r="J35" s="438"/>
    </row>
    <row r="36" spans="1:11" x14ac:dyDescent="0.3">
      <c r="A36" s="438">
        <f t="shared" si="2"/>
        <v>33</v>
      </c>
      <c r="B36" s="439">
        <v>39.53</v>
      </c>
      <c r="C36" s="439">
        <v>40</v>
      </c>
      <c r="D36" s="438" t="s">
        <v>28</v>
      </c>
      <c r="E36" s="438">
        <f t="shared" si="0"/>
        <v>469.99999999999886</v>
      </c>
      <c r="F36" s="438" t="s">
        <v>104</v>
      </c>
      <c r="G36" s="438" t="s">
        <v>585</v>
      </c>
      <c r="H36" s="438">
        <v>50</v>
      </c>
      <c r="I36" s="440">
        <f t="shared" si="1"/>
        <v>18.799999999999955</v>
      </c>
      <c r="J36" s="438"/>
    </row>
    <row r="37" spans="1:11" x14ac:dyDescent="0.3">
      <c r="A37" s="438">
        <f t="shared" si="2"/>
        <v>34</v>
      </c>
      <c r="B37" s="441">
        <v>40</v>
      </c>
      <c r="C37" s="441">
        <v>41</v>
      </c>
      <c r="D37" s="438" t="s">
        <v>28</v>
      </c>
      <c r="E37" s="442">
        <f t="shared" si="0"/>
        <v>1000</v>
      </c>
      <c r="F37" s="438" t="s">
        <v>104</v>
      </c>
      <c r="G37" s="438" t="s">
        <v>585</v>
      </c>
      <c r="H37" s="438">
        <v>50</v>
      </c>
      <c r="I37" s="440">
        <f t="shared" si="1"/>
        <v>40</v>
      </c>
      <c r="J37" s="438"/>
    </row>
    <row r="38" spans="1:11" x14ac:dyDescent="0.3">
      <c r="A38" s="438">
        <f t="shared" si="2"/>
        <v>35</v>
      </c>
      <c r="B38" s="441">
        <v>41</v>
      </c>
      <c r="C38" s="441">
        <v>42</v>
      </c>
      <c r="D38" s="438" t="s">
        <v>28</v>
      </c>
      <c r="E38" s="442">
        <f t="shared" si="0"/>
        <v>1000</v>
      </c>
      <c r="F38" s="438" t="s">
        <v>104</v>
      </c>
      <c r="G38" s="438" t="s">
        <v>585</v>
      </c>
      <c r="H38" s="438">
        <v>50</v>
      </c>
      <c r="I38" s="440">
        <f t="shared" si="1"/>
        <v>40</v>
      </c>
      <c r="J38" s="438"/>
    </row>
    <row r="39" spans="1:11" x14ac:dyDescent="0.3">
      <c r="A39" s="438">
        <f>1+A38</f>
        <v>36</v>
      </c>
      <c r="B39" s="441">
        <v>42</v>
      </c>
      <c r="C39" s="441">
        <v>43</v>
      </c>
      <c r="D39" s="438" t="s">
        <v>28</v>
      </c>
      <c r="E39" s="442">
        <f t="shared" si="0"/>
        <v>1000</v>
      </c>
      <c r="F39" s="438" t="s">
        <v>104</v>
      </c>
      <c r="G39" s="438" t="s">
        <v>585</v>
      </c>
      <c r="H39" s="438">
        <v>50</v>
      </c>
      <c r="I39" s="440">
        <f t="shared" si="1"/>
        <v>40</v>
      </c>
      <c r="J39" s="438"/>
    </row>
    <row r="40" spans="1:11" x14ac:dyDescent="0.3">
      <c r="A40" s="438">
        <f t="shared" si="2"/>
        <v>37</v>
      </c>
      <c r="B40" s="441">
        <v>43</v>
      </c>
      <c r="C40" s="441">
        <v>44</v>
      </c>
      <c r="D40" s="438" t="s">
        <v>28</v>
      </c>
      <c r="E40" s="442">
        <f t="shared" si="0"/>
        <v>1000</v>
      </c>
      <c r="F40" s="438" t="s">
        <v>104</v>
      </c>
      <c r="G40" s="438" t="s">
        <v>585</v>
      </c>
      <c r="H40" s="438">
        <v>50</v>
      </c>
      <c r="I40" s="440">
        <f t="shared" si="1"/>
        <v>40</v>
      </c>
      <c r="J40" s="438"/>
    </row>
    <row r="41" spans="1:11" x14ac:dyDescent="0.3">
      <c r="A41" s="438">
        <f t="shared" si="2"/>
        <v>38</v>
      </c>
      <c r="B41" s="441">
        <v>44</v>
      </c>
      <c r="C41" s="441">
        <v>45</v>
      </c>
      <c r="D41" s="438" t="s">
        <v>28</v>
      </c>
      <c r="E41" s="442">
        <f t="shared" si="0"/>
        <v>1000</v>
      </c>
      <c r="F41" s="438" t="s">
        <v>104</v>
      </c>
      <c r="G41" s="438" t="s">
        <v>585</v>
      </c>
      <c r="H41" s="438">
        <v>50</v>
      </c>
      <c r="I41" s="440">
        <f t="shared" si="1"/>
        <v>40</v>
      </c>
      <c r="J41" s="438"/>
    </row>
    <row r="42" spans="1:11" x14ac:dyDescent="0.3">
      <c r="A42" s="438">
        <f t="shared" si="2"/>
        <v>39</v>
      </c>
      <c r="B42" s="441">
        <v>45</v>
      </c>
      <c r="C42" s="441">
        <v>46</v>
      </c>
      <c r="D42" s="438" t="s">
        <v>28</v>
      </c>
      <c r="E42" s="442">
        <f t="shared" si="0"/>
        <v>1000</v>
      </c>
      <c r="F42" s="438" t="s">
        <v>104</v>
      </c>
      <c r="G42" s="438" t="s">
        <v>585</v>
      </c>
      <c r="H42" s="438">
        <v>50</v>
      </c>
      <c r="I42" s="440">
        <f t="shared" si="1"/>
        <v>40</v>
      </c>
      <c r="J42" s="438"/>
    </row>
    <row r="43" spans="1:11" x14ac:dyDescent="0.3">
      <c r="A43" s="438">
        <f t="shared" si="2"/>
        <v>40</v>
      </c>
      <c r="B43" s="441">
        <v>46</v>
      </c>
      <c r="C43" s="441">
        <v>47</v>
      </c>
      <c r="D43" s="438" t="s">
        <v>28</v>
      </c>
      <c r="E43" s="442">
        <f t="shared" si="0"/>
        <v>1000</v>
      </c>
      <c r="F43" s="438" t="s">
        <v>104</v>
      </c>
      <c r="G43" s="438" t="s">
        <v>585</v>
      </c>
      <c r="H43" s="438">
        <v>50</v>
      </c>
      <c r="I43" s="440">
        <f t="shared" si="1"/>
        <v>40</v>
      </c>
      <c r="J43" s="438"/>
    </row>
    <row r="44" spans="1:11" x14ac:dyDescent="0.3">
      <c r="A44" s="438">
        <f t="shared" si="2"/>
        <v>41</v>
      </c>
      <c r="B44" s="441">
        <v>47</v>
      </c>
      <c r="C44" s="441">
        <v>47.53</v>
      </c>
      <c r="D44" s="438" t="s">
        <v>28</v>
      </c>
      <c r="E44" s="442">
        <f t="shared" si="0"/>
        <v>530.00000000000114</v>
      </c>
      <c r="F44" s="438" t="s">
        <v>104</v>
      </c>
      <c r="G44" s="438" t="s">
        <v>585</v>
      </c>
      <c r="H44" s="438">
        <v>50</v>
      </c>
      <c r="I44" s="440">
        <f t="shared" si="1"/>
        <v>21.200000000000045</v>
      </c>
      <c r="J44" s="438"/>
    </row>
    <row r="45" spans="1:11" x14ac:dyDescent="0.3">
      <c r="A45" s="443" t="s">
        <v>586</v>
      </c>
      <c r="B45" s="444"/>
      <c r="C45" s="444"/>
      <c r="D45" s="444"/>
      <c r="E45" s="444"/>
      <c r="F45" s="444"/>
      <c r="G45" s="444"/>
      <c r="H45" s="444"/>
      <c r="I45" s="445">
        <f>SUM(I4:I44)</f>
        <v>1376.6</v>
      </c>
      <c r="J45" s="229"/>
    </row>
    <row r="46" spans="1:11" x14ac:dyDescent="0.3">
      <c r="K46" s="446"/>
    </row>
  </sheetData>
  <mergeCells count="10">
    <mergeCell ref="H2:H3"/>
    <mergeCell ref="I2:I3"/>
    <mergeCell ref="J2:J3"/>
    <mergeCell ref="A1:J1"/>
    <mergeCell ref="A2:A3"/>
    <mergeCell ref="B2:C2"/>
    <mergeCell ref="D2:D3"/>
    <mergeCell ref="E2:E3"/>
    <mergeCell ref="F2:F3"/>
    <mergeCell ref="G2: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C468A-C5EE-4170-8A81-002B3AAB9570}">
  <sheetPr>
    <tabColor rgb="FFFFFF00"/>
    <pageSetUpPr fitToPage="1"/>
  </sheetPr>
  <dimension ref="A1:K72"/>
  <sheetViews>
    <sheetView tabSelected="1" view="pageBreakPreview" topLeftCell="A2" zoomScale="70" zoomScaleNormal="70" zoomScaleSheetLayoutView="70" workbookViewId="0">
      <pane ySplit="3" topLeftCell="A5" activePane="bottomLeft" state="frozen"/>
      <selection activeCell="E74" sqref="E74"/>
      <selection pane="bottomLeft" activeCell="A5" sqref="A5"/>
    </sheetView>
  </sheetViews>
  <sheetFormatPr defaultColWidth="8.88671875" defaultRowHeight="19" x14ac:dyDescent="0.3"/>
  <cols>
    <col min="1" max="1" width="14.77734375" style="535" customWidth="1"/>
    <col min="2" max="2" width="14.77734375" style="223" customWidth="1"/>
    <col min="3" max="3" width="106.88671875" style="36" customWidth="1"/>
    <col min="4" max="4" width="17.6640625" style="36" customWidth="1"/>
    <col min="5" max="5" width="14.6640625" style="36" customWidth="1"/>
    <col min="6" max="6" width="16.44140625" style="36" customWidth="1"/>
    <col min="7" max="7" width="18.33203125" style="36" customWidth="1"/>
    <col min="8" max="9" width="12.77734375" style="36" customWidth="1"/>
    <col min="10" max="10" width="20.6640625" style="36" customWidth="1"/>
    <col min="11" max="11" width="8.88671875" style="36"/>
    <col min="12" max="12" width="10.77734375" style="36" bestFit="1" customWidth="1"/>
    <col min="13" max="16384" width="8.88671875" style="36"/>
  </cols>
  <sheetData>
    <row r="1" spans="1:10" x14ac:dyDescent="0.3">
      <c r="A1" s="551" t="s">
        <v>94</v>
      </c>
      <c r="B1" s="551"/>
      <c r="C1" s="551"/>
      <c r="D1" s="551"/>
      <c r="E1" s="551"/>
      <c r="F1" s="551"/>
      <c r="G1" s="551"/>
      <c r="H1" s="551"/>
      <c r="I1" s="502"/>
    </row>
    <row r="2" spans="1:10" ht="45.65" customHeight="1" x14ac:dyDescent="0.3">
      <c r="A2" s="552" t="s">
        <v>281</v>
      </c>
      <c r="B2" s="552"/>
      <c r="C2" s="552"/>
      <c r="D2" s="552"/>
      <c r="E2" s="552"/>
      <c r="F2" s="552"/>
      <c r="G2" s="552"/>
      <c r="H2" s="552"/>
      <c r="I2" s="503"/>
    </row>
    <row r="3" spans="1:10" ht="32.1" customHeight="1" x14ac:dyDescent="0.3">
      <c r="A3" s="552" t="s">
        <v>562</v>
      </c>
      <c r="B3" s="552"/>
      <c r="C3" s="552"/>
      <c r="D3" s="552"/>
      <c r="E3" s="552"/>
      <c r="F3" s="552"/>
      <c r="G3" s="552"/>
      <c r="H3" s="552"/>
      <c r="I3" s="503"/>
    </row>
    <row r="4" spans="1:10" x14ac:dyDescent="0.3">
      <c r="A4" s="25" t="s">
        <v>95</v>
      </c>
      <c r="B4" s="24" t="s">
        <v>566</v>
      </c>
      <c r="C4" s="25" t="s">
        <v>96</v>
      </c>
      <c r="D4" s="25" t="s">
        <v>97</v>
      </c>
      <c r="E4" s="25" t="s">
        <v>98</v>
      </c>
      <c r="F4" s="25" t="s">
        <v>99</v>
      </c>
      <c r="G4" s="25" t="s">
        <v>100</v>
      </c>
      <c r="H4" s="25" t="s">
        <v>24</v>
      </c>
      <c r="I4" s="504" t="s">
        <v>716</v>
      </c>
    </row>
    <row r="5" spans="1:10" ht="286.05" customHeight="1" x14ac:dyDescent="0.3">
      <c r="A5" s="99">
        <v>1</v>
      </c>
      <c r="B5" s="99" t="s">
        <v>567</v>
      </c>
      <c r="C5" s="39" t="s">
        <v>701</v>
      </c>
      <c r="D5" s="32"/>
      <c r="E5" s="33"/>
      <c r="F5" s="34"/>
      <c r="G5" s="482"/>
      <c r="H5" s="35"/>
      <c r="I5" s="505"/>
      <c r="J5" s="36" t="s">
        <v>574</v>
      </c>
    </row>
    <row r="6" spans="1:10" x14ac:dyDescent="0.3">
      <c r="A6" s="99">
        <f>A5+0.1</f>
        <v>1.1000000000000001</v>
      </c>
      <c r="B6" s="99"/>
      <c r="C6" s="39" t="s">
        <v>698</v>
      </c>
      <c r="D6" s="32" t="s">
        <v>104</v>
      </c>
      <c r="E6" s="33">
        <f>'Hazard Marker'!P13+'Hazard Marker'!Q13</f>
        <v>68</v>
      </c>
      <c r="F6" s="34"/>
      <c r="G6" s="482">
        <f t="shared" ref="G6:G12" si="0">E6*F6</f>
        <v>0</v>
      </c>
      <c r="H6" s="35"/>
      <c r="I6" s="505" t="s">
        <v>123</v>
      </c>
    </row>
    <row r="7" spans="1:10" x14ac:dyDescent="0.3">
      <c r="A7" s="99">
        <f>A6+0.1</f>
        <v>1.2000000000000002</v>
      </c>
      <c r="B7" s="99"/>
      <c r="C7" s="39" t="s">
        <v>699</v>
      </c>
      <c r="D7" s="32" t="s">
        <v>104</v>
      </c>
      <c r="E7" s="33">
        <f>'Hazard Marker'!P14+'Hazard Marker'!Q14</f>
        <v>31</v>
      </c>
      <c r="F7" s="34"/>
      <c r="G7" s="482">
        <f t="shared" si="0"/>
        <v>0</v>
      </c>
      <c r="H7" s="35"/>
      <c r="I7" s="505" t="s">
        <v>123</v>
      </c>
    </row>
    <row r="8" spans="1:10" x14ac:dyDescent="0.3">
      <c r="A8" s="99">
        <f>A7+0.1</f>
        <v>1.3000000000000003</v>
      </c>
      <c r="B8" s="99"/>
      <c r="C8" s="39" t="s">
        <v>700</v>
      </c>
      <c r="D8" s="32" t="s">
        <v>104</v>
      </c>
      <c r="E8" s="33">
        <f>'Hazard Marker'!P15+'Hazard Marker'!Q15</f>
        <v>15</v>
      </c>
      <c r="F8" s="34"/>
      <c r="G8" s="482">
        <f t="shared" si="0"/>
        <v>0</v>
      </c>
      <c r="H8" s="35"/>
      <c r="I8" s="505" t="s">
        <v>123</v>
      </c>
    </row>
    <row r="9" spans="1:10" ht="265.75" customHeight="1" x14ac:dyDescent="0.3">
      <c r="A9" s="99">
        <v>2</v>
      </c>
      <c r="B9" s="99"/>
      <c r="C9" s="39" t="s">
        <v>729</v>
      </c>
      <c r="D9" s="32"/>
      <c r="E9" s="33"/>
      <c r="F9" s="34"/>
      <c r="G9" s="482"/>
      <c r="H9" s="35"/>
      <c r="I9" s="505"/>
    </row>
    <row r="10" spans="1:10" x14ac:dyDescent="0.3">
      <c r="A10" s="99">
        <v>2.1</v>
      </c>
      <c r="B10" s="99"/>
      <c r="C10" s="39" t="s">
        <v>698</v>
      </c>
      <c r="D10" s="32" t="s">
        <v>104</v>
      </c>
      <c r="E10" s="33">
        <f>'Hazard Marker'!R13</f>
        <v>3</v>
      </c>
      <c r="F10" s="34"/>
      <c r="G10" s="482">
        <f t="shared" si="0"/>
        <v>0</v>
      </c>
      <c r="H10" s="35"/>
      <c r="I10" s="505"/>
    </row>
    <row r="11" spans="1:10" x14ac:dyDescent="0.3">
      <c r="A11" s="99">
        <v>2.2000000000000002</v>
      </c>
      <c r="B11" s="99"/>
      <c r="C11" s="39" t="s">
        <v>699</v>
      </c>
      <c r="D11" s="32" t="s">
        <v>104</v>
      </c>
      <c r="E11" s="33">
        <f>'Hazard Marker'!R14</f>
        <v>2</v>
      </c>
      <c r="F11" s="34"/>
      <c r="G11" s="482">
        <f t="shared" si="0"/>
        <v>0</v>
      </c>
      <c r="H11" s="35"/>
      <c r="I11" s="505"/>
    </row>
    <row r="12" spans="1:10" x14ac:dyDescent="0.3">
      <c r="A12" s="99">
        <v>2.2999999999999998</v>
      </c>
      <c r="B12" s="99"/>
      <c r="C12" s="39" t="s">
        <v>700</v>
      </c>
      <c r="D12" s="32" t="s">
        <v>104</v>
      </c>
      <c r="E12" s="33">
        <f>'Hazard Marker'!R15</f>
        <v>2</v>
      </c>
      <c r="F12" s="34"/>
      <c r="G12" s="482">
        <f t="shared" si="0"/>
        <v>0</v>
      </c>
      <c r="H12" s="35"/>
      <c r="I12" s="505"/>
    </row>
    <row r="13" spans="1:10" ht="33.549999999999997" customHeight="1" x14ac:dyDescent="0.3">
      <c r="A13" s="27">
        <v>3</v>
      </c>
      <c r="B13" s="26" t="s">
        <v>705</v>
      </c>
      <c r="C13" s="27"/>
      <c r="D13" s="28"/>
      <c r="E13" s="29"/>
      <c r="F13" s="28"/>
      <c r="G13" s="28"/>
      <c r="H13" s="28"/>
      <c r="I13" s="506"/>
    </row>
    <row r="14" spans="1:10" ht="265.75" x14ac:dyDescent="0.3">
      <c r="A14" s="99"/>
      <c r="B14" s="99"/>
      <c r="C14" s="39" t="s">
        <v>364</v>
      </c>
      <c r="D14" s="32"/>
      <c r="E14" s="33"/>
      <c r="F14" s="37"/>
      <c r="G14" s="37"/>
      <c r="H14" s="37"/>
      <c r="I14" s="507" t="s">
        <v>123</v>
      </c>
    </row>
    <row r="15" spans="1:10" x14ac:dyDescent="0.3">
      <c r="A15" s="99">
        <f>A13+0.1</f>
        <v>3.1</v>
      </c>
      <c r="B15" s="99"/>
      <c r="C15" s="39" t="s">
        <v>108</v>
      </c>
      <c r="D15" s="69" t="s">
        <v>104</v>
      </c>
      <c r="E15" s="105">
        <f>'Major Junction'!H12+'Minor Junction'!I42</f>
        <v>40</v>
      </c>
      <c r="F15" s="43"/>
      <c r="G15" s="43">
        <f t="shared" ref="G15:G17" si="1">E15*F15</f>
        <v>0</v>
      </c>
      <c r="H15" s="70"/>
      <c r="I15" s="505" t="s">
        <v>123</v>
      </c>
    </row>
    <row r="16" spans="1:10" x14ac:dyDescent="0.3">
      <c r="A16" s="99">
        <f>A15+0.1</f>
        <v>3.2</v>
      </c>
      <c r="B16" s="99"/>
      <c r="C16" s="39" t="s">
        <v>573</v>
      </c>
      <c r="D16" s="105" t="s">
        <v>109</v>
      </c>
      <c r="E16" s="105">
        <f>'Minor Junction'!H44</f>
        <v>103.95</v>
      </c>
      <c r="F16" s="106"/>
      <c r="G16" s="106">
        <f t="shared" si="1"/>
        <v>0</v>
      </c>
      <c r="H16" s="43"/>
      <c r="I16" s="505" t="s">
        <v>123</v>
      </c>
    </row>
    <row r="17" spans="1:10" s="222" customFormat="1" x14ac:dyDescent="0.3">
      <c r="A17" s="99">
        <f>A16+0.1</f>
        <v>3.3000000000000003</v>
      </c>
      <c r="B17" s="99"/>
      <c r="C17" s="39" t="s">
        <v>668</v>
      </c>
      <c r="D17" s="69" t="s">
        <v>104</v>
      </c>
      <c r="E17" s="105">
        <f>'Minor Junction'!J42</f>
        <v>37</v>
      </c>
      <c r="F17" s="106"/>
      <c r="G17" s="43">
        <f t="shared" si="1"/>
        <v>0</v>
      </c>
      <c r="H17" s="106"/>
      <c r="I17" s="505" t="s">
        <v>123</v>
      </c>
      <c r="J17" s="36"/>
    </row>
    <row r="18" spans="1:10" ht="33.549999999999997" customHeight="1" x14ac:dyDescent="0.3">
      <c r="A18" s="27">
        <v>4</v>
      </c>
      <c r="B18" s="26" t="s">
        <v>706</v>
      </c>
      <c r="C18" s="27"/>
      <c r="D18" s="28"/>
      <c r="E18" s="29"/>
      <c r="F18" s="28"/>
      <c r="G18" s="28"/>
      <c r="H18" s="28"/>
      <c r="I18" s="506"/>
    </row>
    <row r="19" spans="1:10" ht="340.55" customHeight="1" x14ac:dyDescent="0.3">
      <c r="A19" s="99">
        <f>A18+0.1</f>
        <v>4.0999999999999996</v>
      </c>
      <c r="B19" s="99"/>
      <c r="C19" s="432" t="s">
        <v>703</v>
      </c>
      <c r="D19" s="32" t="s">
        <v>104</v>
      </c>
      <c r="E19" s="33">
        <f>'Median Opening'!E14</f>
        <v>12</v>
      </c>
      <c r="F19" s="433"/>
      <c r="G19" s="43">
        <f t="shared" ref="G19:G20" si="2">E19*F19</f>
        <v>0</v>
      </c>
      <c r="H19" s="37"/>
      <c r="I19" s="36" t="s">
        <v>575</v>
      </c>
      <c r="J19" s="36" t="s">
        <v>575</v>
      </c>
    </row>
    <row r="20" spans="1:10" ht="340.55" customHeight="1" x14ac:dyDescent="0.3">
      <c r="A20" s="99">
        <f>A19+0.1</f>
        <v>4.1999999999999993</v>
      </c>
      <c r="B20" s="99"/>
      <c r="C20" s="432" t="s">
        <v>702</v>
      </c>
      <c r="D20" s="32" t="s">
        <v>104</v>
      </c>
      <c r="E20" s="33">
        <f>'Median Opening'!F14</f>
        <v>12</v>
      </c>
      <c r="F20" s="433"/>
      <c r="G20" s="43">
        <f t="shared" si="2"/>
        <v>0</v>
      </c>
      <c r="H20" s="37"/>
      <c r="I20" s="36" t="s">
        <v>575</v>
      </c>
    </row>
    <row r="21" spans="1:10" ht="33.549999999999997" customHeight="1" x14ac:dyDescent="0.3">
      <c r="A21" s="27">
        <v>4</v>
      </c>
      <c r="B21" s="26" t="s">
        <v>707</v>
      </c>
      <c r="C21" s="27"/>
      <c r="D21" s="28"/>
      <c r="E21" s="29"/>
      <c r="F21" s="28"/>
      <c r="G21" s="28"/>
      <c r="H21" s="28"/>
      <c r="I21" s="506"/>
    </row>
    <row r="22" spans="1:10" ht="281.45" customHeight="1" x14ac:dyDescent="0.3">
      <c r="A22" s="99">
        <f>A21+0.1</f>
        <v>4.0999999999999996</v>
      </c>
      <c r="B22" s="99"/>
      <c r="C22" s="39" t="s">
        <v>364</v>
      </c>
      <c r="D22" s="32"/>
      <c r="E22" s="33"/>
      <c r="F22" s="37"/>
      <c r="G22" s="37"/>
      <c r="H22" s="37"/>
      <c r="I22" s="507" t="s">
        <v>575</v>
      </c>
    </row>
    <row r="23" spans="1:10" x14ac:dyDescent="0.3">
      <c r="A23" s="99">
        <f>A22+0.1</f>
        <v>4.1999999999999993</v>
      </c>
      <c r="B23" s="99"/>
      <c r="C23" s="39" t="s">
        <v>253</v>
      </c>
      <c r="D23" s="69" t="s">
        <v>104</v>
      </c>
      <c r="E23" s="105">
        <f>'Curve Improvement'!M52+'Curve Improvement'!N52</f>
        <v>21</v>
      </c>
      <c r="F23" s="43"/>
      <c r="G23" s="483">
        <f>E23*F23</f>
        <v>0</v>
      </c>
      <c r="H23" s="108"/>
      <c r="I23" s="36" t="s">
        <v>575</v>
      </c>
      <c r="J23" s="36" t="s">
        <v>248</v>
      </c>
    </row>
    <row r="24" spans="1:10" s="222" customFormat="1" x14ac:dyDescent="0.3">
      <c r="A24" s="99">
        <f>A23+0.1</f>
        <v>4.2999999999999989</v>
      </c>
      <c r="B24" s="99"/>
      <c r="C24" s="39" t="s">
        <v>669</v>
      </c>
      <c r="D24" s="69" t="s">
        <v>104</v>
      </c>
      <c r="E24" s="105">
        <f>'Curve Improvement'!M53+'Curve Improvement'!N53</f>
        <v>15</v>
      </c>
      <c r="F24" s="106"/>
      <c r="G24" s="483">
        <f>E24*F24</f>
        <v>0</v>
      </c>
      <c r="H24" s="108"/>
      <c r="I24" s="36" t="s">
        <v>575</v>
      </c>
      <c r="J24" s="36" t="s">
        <v>248</v>
      </c>
    </row>
    <row r="25" spans="1:10" s="222" customFormat="1" x14ac:dyDescent="0.3">
      <c r="A25" s="99">
        <f>A24+0.1</f>
        <v>4.3999999999999986</v>
      </c>
      <c r="B25" s="99"/>
      <c r="C25" s="39" t="s">
        <v>704</v>
      </c>
      <c r="D25" s="69" t="s">
        <v>104</v>
      </c>
      <c r="E25" s="105">
        <f>'Curve Improvement'!M54+'Curve Improvement'!N54</f>
        <v>10</v>
      </c>
      <c r="F25" s="106"/>
      <c r="G25" s="483">
        <f>E25*F25</f>
        <v>0</v>
      </c>
      <c r="H25" s="108"/>
      <c r="I25" s="36" t="s">
        <v>575</v>
      </c>
      <c r="J25" s="36" t="s">
        <v>248</v>
      </c>
    </row>
    <row r="26" spans="1:10" s="222" customFormat="1" ht="279.5" customHeight="1" x14ac:dyDescent="0.3">
      <c r="A26" s="99"/>
      <c r="B26" s="99"/>
      <c r="C26" s="39" t="s">
        <v>730</v>
      </c>
      <c r="D26" s="69"/>
      <c r="E26" s="105"/>
      <c r="F26" s="106"/>
      <c r="G26" s="483"/>
      <c r="H26" s="108"/>
      <c r="I26" s="36"/>
      <c r="J26" s="36"/>
    </row>
    <row r="27" spans="1:10" s="222" customFormat="1" x14ac:dyDescent="0.3">
      <c r="A27" s="99"/>
      <c r="B27" s="99"/>
      <c r="C27" s="39" t="s">
        <v>253</v>
      </c>
      <c r="D27" s="69" t="s">
        <v>104</v>
      </c>
      <c r="E27" s="105">
        <f>'Curve Improvement'!O52</f>
        <v>61</v>
      </c>
      <c r="F27" s="106"/>
      <c r="G27" s="483"/>
      <c r="H27" s="108"/>
      <c r="I27" s="36"/>
      <c r="J27" s="36"/>
    </row>
    <row r="28" spans="1:10" ht="33.549999999999997" customHeight="1" x14ac:dyDescent="0.3">
      <c r="A28" s="27">
        <v>5</v>
      </c>
      <c r="B28" s="26" t="s">
        <v>708</v>
      </c>
      <c r="C28" s="27"/>
      <c r="D28" s="28"/>
      <c r="E28" s="29"/>
      <c r="F28" s="28"/>
      <c r="G28" s="28"/>
      <c r="H28" s="28"/>
      <c r="I28" s="506"/>
    </row>
    <row r="29" spans="1:10" ht="265.75" x14ac:dyDescent="0.3">
      <c r="A29" s="99">
        <f>A28+0.01</f>
        <v>5.01</v>
      </c>
      <c r="B29" s="99" t="s">
        <v>568</v>
      </c>
      <c r="C29" s="39" t="s">
        <v>364</v>
      </c>
      <c r="D29" s="32"/>
      <c r="E29" s="33"/>
      <c r="F29" s="37"/>
      <c r="G29" s="37"/>
      <c r="H29" s="37"/>
      <c r="I29" s="507" t="s">
        <v>575</v>
      </c>
    </row>
    <row r="30" spans="1:10" x14ac:dyDescent="0.3">
      <c r="A30" s="99">
        <f>A29+0.01</f>
        <v>5.0199999999999996</v>
      </c>
      <c r="B30" s="99"/>
      <c r="C30" s="39" t="s">
        <v>630</v>
      </c>
      <c r="D30" s="69" t="s">
        <v>109</v>
      </c>
      <c r="E30" s="548">
        <f>'Traffic Sign'!Q34</f>
        <v>1.92</v>
      </c>
      <c r="F30" s="43"/>
      <c r="G30" s="483">
        <f t="shared" ref="G30:G43" si="3">E30*F30</f>
        <v>0</v>
      </c>
      <c r="H30" s="108"/>
      <c r="I30" s="36" t="s">
        <v>575</v>
      </c>
    </row>
    <row r="31" spans="1:10" x14ac:dyDescent="0.3">
      <c r="A31" s="99">
        <f t="shared" ref="A31:A47" si="4">A30+0.01</f>
        <v>5.0299999999999994</v>
      </c>
      <c r="B31" s="99"/>
      <c r="C31" s="39" t="s">
        <v>629</v>
      </c>
      <c r="D31" s="69" t="s">
        <v>109</v>
      </c>
      <c r="E31" s="548">
        <f>'Traffic Sign'!P32+'Traffic Sign'!Q32+'Traffic Sign'!P33+'Traffic Sign'!Q33+'Traffic Sign'!P319+'Traffic Sign'!Q319</f>
        <v>121.53244999999998</v>
      </c>
      <c r="F31" s="43"/>
      <c r="G31" s="483">
        <f t="shared" si="3"/>
        <v>0</v>
      </c>
      <c r="H31" s="108"/>
      <c r="I31" s="36" t="s">
        <v>575</v>
      </c>
    </row>
    <row r="32" spans="1:10" x14ac:dyDescent="0.3">
      <c r="A32" s="99">
        <f t="shared" si="4"/>
        <v>5.0399999999999991</v>
      </c>
      <c r="B32" s="99"/>
      <c r="C32" s="39" t="s">
        <v>631</v>
      </c>
      <c r="D32" s="69" t="s">
        <v>104</v>
      </c>
      <c r="E32" s="548">
        <f>'Traffic Sign'!M161+'Traffic Sign'!N161</f>
        <v>59</v>
      </c>
      <c r="F32" s="43"/>
      <c r="G32" s="483">
        <f t="shared" si="3"/>
        <v>0</v>
      </c>
      <c r="H32" s="108"/>
      <c r="I32" s="36" t="s">
        <v>575</v>
      </c>
    </row>
    <row r="33" spans="1:9" x14ac:dyDescent="0.3">
      <c r="A33" s="99">
        <f t="shared" si="4"/>
        <v>5.0499999999999989</v>
      </c>
      <c r="B33" s="99"/>
      <c r="C33" s="39" t="s">
        <v>632</v>
      </c>
      <c r="D33" s="69" t="s">
        <v>104</v>
      </c>
      <c r="E33" s="548">
        <f>'Traffic Sign'!M162+'Traffic Sign'!N162</f>
        <v>40</v>
      </c>
      <c r="F33" s="43"/>
      <c r="G33" s="483">
        <f t="shared" si="3"/>
        <v>0</v>
      </c>
      <c r="H33" s="108"/>
      <c r="I33" s="36" t="s">
        <v>575</v>
      </c>
    </row>
    <row r="34" spans="1:9" x14ac:dyDescent="0.3">
      <c r="A34" s="99">
        <f t="shared" si="4"/>
        <v>5.0599999999999987</v>
      </c>
      <c r="B34" s="99"/>
      <c r="C34" s="39" t="s">
        <v>633</v>
      </c>
      <c r="D34" s="69" t="s">
        <v>104</v>
      </c>
      <c r="E34" s="548">
        <f>'Traffic Sign'!M160+'Traffic Sign'!N160</f>
        <v>9</v>
      </c>
      <c r="F34" s="43"/>
      <c r="G34" s="483">
        <f t="shared" si="3"/>
        <v>0</v>
      </c>
      <c r="H34" s="108"/>
      <c r="I34" s="36" t="s">
        <v>575</v>
      </c>
    </row>
    <row r="35" spans="1:9" x14ac:dyDescent="0.3">
      <c r="A35" s="99">
        <f t="shared" si="4"/>
        <v>5.0699999999999985</v>
      </c>
      <c r="B35" s="99"/>
      <c r="C35" s="39" t="s">
        <v>634</v>
      </c>
      <c r="D35" s="69" t="s">
        <v>104</v>
      </c>
      <c r="E35" s="548">
        <f>'Traffic Sign'!M203+'Traffic Sign'!N203</f>
        <v>28</v>
      </c>
      <c r="F35" s="43"/>
      <c r="G35" s="483">
        <f t="shared" si="3"/>
        <v>0</v>
      </c>
      <c r="H35" s="108"/>
      <c r="I35" s="36" t="s">
        <v>575</v>
      </c>
    </row>
    <row r="36" spans="1:9" x14ac:dyDescent="0.3">
      <c r="A36" s="99">
        <f t="shared" si="4"/>
        <v>5.0799999999999983</v>
      </c>
      <c r="B36" s="99"/>
      <c r="C36" s="39" t="s">
        <v>635</v>
      </c>
      <c r="D36" s="69" t="s">
        <v>104</v>
      </c>
      <c r="E36" s="548">
        <f>'Traffic Sign'!M204+'Traffic Sign'!N204</f>
        <v>6</v>
      </c>
      <c r="F36" s="43"/>
      <c r="G36" s="483">
        <f t="shared" si="3"/>
        <v>0</v>
      </c>
      <c r="H36" s="108"/>
      <c r="I36" s="36" t="s">
        <v>575</v>
      </c>
    </row>
    <row r="37" spans="1:9" x14ac:dyDescent="0.3">
      <c r="A37" s="99">
        <f t="shared" si="4"/>
        <v>5.0899999999999981</v>
      </c>
      <c r="B37" s="99"/>
      <c r="C37" s="39" t="s">
        <v>656</v>
      </c>
      <c r="D37" s="69" t="s">
        <v>104</v>
      </c>
      <c r="E37" s="548">
        <f>'Traffic Sign'!G234</f>
        <v>27</v>
      </c>
      <c r="F37" s="43"/>
      <c r="G37" s="483">
        <f t="shared" si="3"/>
        <v>0</v>
      </c>
      <c r="H37" s="108"/>
      <c r="I37" s="36" t="s">
        <v>575</v>
      </c>
    </row>
    <row r="38" spans="1:9" x14ac:dyDescent="0.3">
      <c r="A38" s="99">
        <f t="shared" si="4"/>
        <v>5.0999999999999979</v>
      </c>
      <c r="B38" s="99"/>
      <c r="C38" s="39" t="s">
        <v>657</v>
      </c>
      <c r="D38" s="69" t="s">
        <v>104</v>
      </c>
      <c r="E38" s="548">
        <f>'Traffic Sign'!M257+'Traffic Sign'!N257</f>
        <v>18</v>
      </c>
      <c r="F38" s="43"/>
      <c r="G38" s="483">
        <f t="shared" si="3"/>
        <v>0</v>
      </c>
      <c r="H38" s="108"/>
      <c r="I38" s="36" t="s">
        <v>575</v>
      </c>
    </row>
    <row r="39" spans="1:9" x14ac:dyDescent="0.3">
      <c r="A39" s="99">
        <f t="shared" si="4"/>
        <v>5.1099999999999977</v>
      </c>
      <c r="B39" s="99"/>
      <c r="C39" s="39" t="s">
        <v>660</v>
      </c>
      <c r="D39" s="69" t="s">
        <v>104</v>
      </c>
      <c r="E39" s="548">
        <f>'Traffic Sign'!M292+'Traffic Sign'!N292</f>
        <v>20</v>
      </c>
      <c r="F39" s="43"/>
      <c r="G39" s="483">
        <f t="shared" si="3"/>
        <v>0</v>
      </c>
      <c r="H39" s="108"/>
      <c r="I39" s="36" t="s">
        <v>575</v>
      </c>
    </row>
    <row r="40" spans="1:9" x14ac:dyDescent="0.3">
      <c r="A40" s="99">
        <f t="shared" si="4"/>
        <v>5.1199999999999974</v>
      </c>
      <c r="B40" s="99"/>
      <c r="C40" s="39" t="s">
        <v>627</v>
      </c>
      <c r="D40" s="69" t="s">
        <v>104</v>
      </c>
      <c r="E40" s="548">
        <f>'Traffic Sign'!G303</f>
        <v>2</v>
      </c>
      <c r="F40" s="43"/>
      <c r="G40" s="483">
        <f t="shared" si="3"/>
        <v>0</v>
      </c>
      <c r="H40" s="108"/>
      <c r="I40" s="36" t="s">
        <v>575</v>
      </c>
    </row>
    <row r="41" spans="1:9" x14ac:dyDescent="0.3">
      <c r="A41" s="99">
        <f t="shared" si="4"/>
        <v>5.1299999999999972</v>
      </c>
      <c r="B41" s="99"/>
      <c r="C41" s="39" t="s">
        <v>662</v>
      </c>
      <c r="D41" s="69" t="s">
        <v>104</v>
      </c>
      <c r="E41" s="548">
        <f>'Traffic Sign'!G309</f>
        <v>1</v>
      </c>
      <c r="F41" s="43"/>
      <c r="G41" s="483">
        <f t="shared" si="3"/>
        <v>0</v>
      </c>
      <c r="H41" s="108"/>
      <c r="I41" s="36" t="s">
        <v>575</v>
      </c>
    </row>
    <row r="42" spans="1:9" x14ac:dyDescent="0.3">
      <c r="A42" s="99">
        <f t="shared" si="4"/>
        <v>5.139999999999997</v>
      </c>
      <c r="B42" s="99"/>
      <c r="C42" s="39" t="s">
        <v>663</v>
      </c>
      <c r="D42" s="69" t="s">
        <v>104</v>
      </c>
      <c r="E42" s="548">
        <f>'Traffic Sign'!P316</f>
        <v>2</v>
      </c>
      <c r="F42" s="43"/>
      <c r="G42" s="483">
        <f t="shared" si="3"/>
        <v>0</v>
      </c>
      <c r="H42" s="108"/>
      <c r="I42" s="36" t="s">
        <v>575</v>
      </c>
    </row>
    <row r="43" spans="1:9" x14ac:dyDescent="0.3">
      <c r="A43" s="99">
        <f t="shared" si="4"/>
        <v>5.1499999999999968</v>
      </c>
      <c r="B43" s="99"/>
      <c r="C43" s="39" t="s">
        <v>664</v>
      </c>
      <c r="D43" s="69" t="s">
        <v>104</v>
      </c>
      <c r="E43" s="548">
        <f>'Traffic Sign'!P317</f>
        <v>1</v>
      </c>
      <c r="F43" s="43"/>
      <c r="G43" s="483">
        <f t="shared" si="3"/>
        <v>0</v>
      </c>
      <c r="H43" s="108"/>
      <c r="I43" s="36" t="s">
        <v>575</v>
      </c>
    </row>
    <row r="44" spans="1:9" x14ac:dyDescent="0.3">
      <c r="A44" s="99">
        <f t="shared" si="4"/>
        <v>5.1599999999999966</v>
      </c>
      <c r="B44" s="99"/>
      <c r="C44" s="39" t="s">
        <v>665</v>
      </c>
      <c r="D44" s="69" t="s">
        <v>104</v>
      </c>
      <c r="E44" s="548">
        <f>'Traffic Sign'!O343+'Traffic Sign'!P343</f>
        <v>16</v>
      </c>
      <c r="F44" s="43"/>
      <c r="G44" s="483">
        <f t="shared" ref="G44:G45" si="5">E44*F44</f>
        <v>0</v>
      </c>
      <c r="H44" s="108"/>
      <c r="I44" s="36" t="s">
        <v>575</v>
      </c>
    </row>
    <row r="45" spans="1:9" x14ac:dyDescent="0.3">
      <c r="A45" s="99">
        <f t="shared" si="4"/>
        <v>5.1699999999999964</v>
      </c>
      <c r="B45" s="99"/>
      <c r="C45" s="39" t="s">
        <v>666</v>
      </c>
      <c r="D45" s="69" t="s">
        <v>104</v>
      </c>
      <c r="E45" s="548">
        <f>'Traffic Sign'!P363</f>
        <v>13</v>
      </c>
      <c r="F45" s="43"/>
      <c r="G45" s="483">
        <f t="shared" si="5"/>
        <v>0</v>
      </c>
      <c r="H45" s="108"/>
      <c r="I45" s="36" t="s">
        <v>575</v>
      </c>
    </row>
    <row r="46" spans="1:9" x14ac:dyDescent="0.3">
      <c r="A46" s="99">
        <f t="shared" si="4"/>
        <v>5.1799999999999962</v>
      </c>
      <c r="B46" s="99"/>
      <c r="C46" s="39" t="s">
        <v>667</v>
      </c>
      <c r="D46" s="69" t="s">
        <v>104</v>
      </c>
      <c r="E46" s="548">
        <f>'Traffic Sign'!O385+'Traffic Sign'!P385</f>
        <v>23</v>
      </c>
      <c r="F46" s="43"/>
      <c r="G46" s="483">
        <f t="shared" ref="G46:G47" si="6">E46*F46</f>
        <v>0</v>
      </c>
      <c r="H46" s="108"/>
      <c r="I46" s="36" t="s">
        <v>575</v>
      </c>
    </row>
    <row r="47" spans="1:9" x14ac:dyDescent="0.3">
      <c r="A47" s="99">
        <f t="shared" si="4"/>
        <v>5.1899999999999959</v>
      </c>
      <c r="B47" s="99"/>
      <c r="C47" s="39" t="s">
        <v>655</v>
      </c>
      <c r="D47" s="69" t="s">
        <v>104</v>
      </c>
      <c r="E47" s="548">
        <f>'Traffic Sign'!O406+'Traffic Sign'!P406</f>
        <v>4</v>
      </c>
      <c r="F47" s="43"/>
      <c r="G47" s="483">
        <f t="shared" si="6"/>
        <v>0</v>
      </c>
      <c r="H47" s="108"/>
      <c r="I47" s="36" t="s">
        <v>575</v>
      </c>
    </row>
    <row r="48" spans="1:9" ht="265.75" customHeight="1" x14ac:dyDescent="0.3">
      <c r="A48" s="99"/>
      <c r="B48" s="99"/>
      <c r="C48" s="39" t="s">
        <v>733</v>
      </c>
      <c r="D48" s="69"/>
      <c r="E48" s="105"/>
      <c r="F48" s="43"/>
      <c r="G48" s="483"/>
      <c r="H48" s="108"/>
    </row>
    <row r="49" spans="1:9" x14ac:dyDescent="0.3">
      <c r="A49" s="99"/>
      <c r="B49" s="99"/>
      <c r="C49" s="39" t="s">
        <v>630</v>
      </c>
      <c r="D49" s="69" t="s">
        <v>109</v>
      </c>
      <c r="E49" s="548">
        <f>'Traffic Sign'!R34</f>
        <v>0.48</v>
      </c>
      <c r="F49" s="43"/>
      <c r="G49" s="483">
        <f t="shared" ref="G49:G63" si="7">E49*F49</f>
        <v>0</v>
      </c>
      <c r="H49" s="108"/>
    </row>
    <row r="50" spans="1:9" x14ac:dyDescent="0.3">
      <c r="A50" s="99"/>
      <c r="B50" s="99"/>
      <c r="C50" s="39" t="s">
        <v>629</v>
      </c>
      <c r="D50" s="69" t="s">
        <v>109</v>
      </c>
      <c r="E50" s="548">
        <f>'Traffic Sign'!R32+'Traffic Sign'!R33+'Traffic Sign'!R319</f>
        <v>35.206999999999994</v>
      </c>
      <c r="F50" s="43"/>
      <c r="G50" s="483">
        <f t="shared" si="7"/>
        <v>0</v>
      </c>
      <c r="H50" s="108"/>
    </row>
    <row r="51" spans="1:9" x14ac:dyDescent="0.3">
      <c r="A51" s="99"/>
      <c r="B51" s="99"/>
      <c r="C51" s="39" t="s">
        <v>631</v>
      </c>
      <c r="D51" s="69" t="s">
        <v>104</v>
      </c>
      <c r="E51" s="548">
        <f>'Traffic Sign'!O161</f>
        <v>1</v>
      </c>
      <c r="F51" s="43"/>
      <c r="G51" s="483">
        <f t="shared" si="7"/>
        <v>0</v>
      </c>
      <c r="H51" s="108"/>
    </row>
    <row r="52" spans="1:9" x14ac:dyDescent="0.3">
      <c r="A52" s="99"/>
      <c r="B52" s="99"/>
      <c r="C52" s="39" t="s">
        <v>632</v>
      </c>
      <c r="D52" s="69" t="s">
        <v>104</v>
      </c>
      <c r="E52" s="548">
        <f>'Traffic Sign'!O162</f>
        <v>4</v>
      </c>
      <c r="F52" s="43"/>
      <c r="G52" s="483">
        <f t="shared" si="7"/>
        <v>0</v>
      </c>
      <c r="H52" s="108"/>
    </row>
    <row r="53" spans="1:9" x14ac:dyDescent="0.3">
      <c r="A53" s="99"/>
      <c r="B53" s="99"/>
      <c r="C53" s="39" t="s">
        <v>633</v>
      </c>
      <c r="D53" s="69" t="s">
        <v>104</v>
      </c>
      <c r="E53" s="548">
        <f>'Traffic Sign'!O160</f>
        <v>2</v>
      </c>
      <c r="F53" s="43"/>
      <c r="G53" s="483">
        <f t="shared" si="7"/>
        <v>0</v>
      </c>
      <c r="H53" s="108"/>
    </row>
    <row r="54" spans="1:9" x14ac:dyDescent="0.3">
      <c r="A54" s="99"/>
      <c r="B54" s="99"/>
      <c r="C54" s="39" t="s">
        <v>634</v>
      </c>
      <c r="D54" s="69" t="s">
        <v>104</v>
      </c>
      <c r="E54" s="548">
        <f>'Traffic Sign'!O203</f>
        <v>1</v>
      </c>
      <c r="F54" s="43"/>
      <c r="G54" s="483">
        <f t="shared" si="7"/>
        <v>0</v>
      </c>
      <c r="H54" s="108"/>
    </row>
    <row r="55" spans="1:9" x14ac:dyDescent="0.3">
      <c r="A55" s="99"/>
      <c r="B55" s="99"/>
      <c r="C55" s="39" t="s">
        <v>657</v>
      </c>
      <c r="D55" s="69" t="s">
        <v>731</v>
      </c>
      <c r="E55" s="548">
        <f>'Traffic Sign'!O257</f>
        <v>2</v>
      </c>
      <c r="F55" s="43"/>
      <c r="G55" s="483">
        <f t="shared" si="7"/>
        <v>0</v>
      </c>
      <c r="H55" s="108" t="s">
        <v>732</v>
      </c>
    </row>
    <row r="56" spans="1:9" x14ac:dyDescent="0.3">
      <c r="A56" s="99"/>
      <c r="B56" s="99"/>
      <c r="C56" s="39" t="s">
        <v>658</v>
      </c>
      <c r="D56" s="69" t="s">
        <v>731</v>
      </c>
      <c r="E56" s="548">
        <f>'Traffic Sign'!G263</f>
        <v>3</v>
      </c>
      <c r="F56" s="43"/>
      <c r="G56" s="483">
        <f t="shared" si="7"/>
        <v>0</v>
      </c>
      <c r="H56" s="108" t="s">
        <v>732</v>
      </c>
    </row>
    <row r="57" spans="1:9" x14ac:dyDescent="0.3">
      <c r="A57" s="99"/>
      <c r="B57" s="99"/>
      <c r="C57" s="39" t="s">
        <v>659</v>
      </c>
      <c r="D57" s="69" t="s">
        <v>731</v>
      </c>
      <c r="E57" s="548">
        <f>'Traffic Sign'!G334</f>
        <v>3</v>
      </c>
      <c r="F57" s="43"/>
      <c r="G57" s="483">
        <f t="shared" si="7"/>
        <v>0</v>
      </c>
      <c r="H57" s="108" t="s">
        <v>732</v>
      </c>
    </row>
    <row r="58" spans="1:9" x14ac:dyDescent="0.3">
      <c r="A58" s="99"/>
      <c r="B58" s="99"/>
      <c r="C58" s="39" t="s">
        <v>660</v>
      </c>
      <c r="D58" s="69" t="s">
        <v>731</v>
      </c>
      <c r="E58" s="548">
        <f>'Traffic Sign'!O292</f>
        <v>12</v>
      </c>
      <c r="F58" s="43"/>
      <c r="G58" s="483">
        <f t="shared" si="7"/>
        <v>0</v>
      </c>
      <c r="H58" s="108" t="s">
        <v>732</v>
      </c>
    </row>
    <row r="59" spans="1:9" x14ac:dyDescent="0.3">
      <c r="A59" s="99"/>
      <c r="B59" s="99"/>
      <c r="C59" s="39" t="s">
        <v>661</v>
      </c>
      <c r="D59" s="69" t="s">
        <v>731</v>
      </c>
      <c r="E59" s="548">
        <f>'Traffic Sign'!G306</f>
        <v>1</v>
      </c>
      <c r="F59" s="43"/>
      <c r="G59" s="483">
        <f t="shared" si="7"/>
        <v>0</v>
      </c>
      <c r="H59" s="108" t="s">
        <v>732</v>
      </c>
    </row>
    <row r="60" spans="1:9" x14ac:dyDescent="0.3">
      <c r="A60" s="99"/>
      <c r="B60" s="99"/>
      <c r="C60" s="39" t="s">
        <v>663</v>
      </c>
      <c r="D60" s="69" t="s">
        <v>731</v>
      </c>
      <c r="E60" s="548">
        <f>'Traffic Sign'!R316</f>
        <v>2</v>
      </c>
      <c r="F60" s="43"/>
      <c r="G60" s="483">
        <f t="shared" si="7"/>
        <v>0</v>
      </c>
      <c r="H60" s="108" t="s">
        <v>732</v>
      </c>
    </row>
    <row r="61" spans="1:9" x14ac:dyDescent="0.3">
      <c r="A61" s="99"/>
      <c r="B61" s="99"/>
      <c r="C61" s="39" t="s">
        <v>665</v>
      </c>
      <c r="D61" s="69" t="s">
        <v>731</v>
      </c>
      <c r="E61" s="548">
        <f>'Traffic Sign'!Q343</f>
        <v>1</v>
      </c>
      <c r="F61" s="43"/>
      <c r="G61" s="483">
        <f t="shared" si="7"/>
        <v>0</v>
      </c>
      <c r="H61" s="108" t="s">
        <v>732</v>
      </c>
    </row>
    <row r="62" spans="1:9" x14ac:dyDescent="0.3">
      <c r="A62" s="99"/>
      <c r="B62" s="30"/>
      <c r="C62" s="39" t="s">
        <v>666</v>
      </c>
      <c r="D62" s="69" t="s">
        <v>731</v>
      </c>
      <c r="E62" s="549">
        <f>'Traffic Sign'!Q363</f>
        <v>1</v>
      </c>
      <c r="F62" s="43"/>
      <c r="G62" s="483">
        <f t="shared" si="7"/>
        <v>0</v>
      </c>
      <c r="H62" s="108" t="s">
        <v>732</v>
      </c>
    </row>
    <row r="63" spans="1:9" x14ac:dyDescent="0.3">
      <c r="A63" s="99"/>
      <c r="B63" s="99"/>
      <c r="C63" s="39" t="s">
        <v>655</v>
      </c>
      <c r="D63" s="69" t="s">
        <v>731</v>
      </c>
      <c r="E63" s="548">
        <f>'Traffic Sign'!Q406</f>
        <v>1</v>
      </c>
      <c r="F63" s="43"/>
      <c r="G63" s="483">
        <f t="shared" si="7"/>
        <v>0</v>
      </c>
      <c r="H63" s="108"/>
    </row>
    <row r="64" spans="1:9" s="223" customFormat="1" ht="33.549999999999997" customHeight="1" x14ac:dyDescent="0.3">
      <c r="A64" s="27">
        <v>6</v>
      </c>
      <c r="B64" s="27"/>
      <c r="C64" s="26" t="s">
        <v>624</v>
      </c>
      <c r="D64" s="109"/>
      <c r="E64" s="110"/>
      <c r="F64" s="109"/>
      <c r="G64" s="109"/>
      <c r="H64" s="109"/>
      <c r="I64" s="509"/>
    </row>
    <row r="65" spans="1:9" ht="276.25" customHeight="1" x14ac:dyDescent="0.3">
      <c r="A65" s="221">
        <f t="shared" ref="A65:A70" si="8">A64+0.1</f>
        <v>6.1</v>
      </c>
      <c r="B65" s="221"/>
      <c r="C65" s="39" t="s">
        <v>364</v>
      </c>
      <c r="D65" s="32" t="s">
        <v>104</v>
      </c>
      <c r="E65" s="33"/>
      <c r="F65" s="34"/>
      <c r="G65" s="34">
        <f>F65*E65</f>
        <v>0</v>
      </c>
      <c r="H65" s="43"/>
      <c r="I65" s="508" t="s">
        <v>248</v>
      </c>
    </row>
    <row r="66" spans="1:9" x14ac:dyDescent="0.3">
      <c r="A66" s="221">
        <f t="shared" si="8"/>
        <v>6.1999999999999993</v>
      </c>
      <c r="B66" s="221"/>
      <c r="C66" s="39" t="s">
        <v>670</v>
      </c>
      <c r="D66" s="32" t="s">
        <v>104</v>
      </c>
      <c r="E66" s="474">
        <f>'Service Road'!I14</f>
        <v>1</v>
      </c>
      <c r="F66" s="34"/>
      <c r="G66" s="482">
        <f t="shared" ref="G66:G71" si="9">F66*E66</f>
        <v>0</v>
      </c>
      <c r="H66" s="43"/>
      <c r="I66" s="508" t="s">
        <v>248</v>
      </c>
    </row>
    <row r="67" spans="1:9" x14ac:dyDescent="0.3">
      <c r="A67" s="221">
        <f t="shared" si="8"/>
        <v>6.2999999999999989</v>
      </c>
      <c r="B67" s="221"/>
      <c r="C67" s="39" t="s">
        <v>671</v>
      </c>
      <c r="D67" s="32" t="s">
        <v>104</v>
      </c>
      <c r="E67" s="474">
        <f>'Service Road'!J14</f>
        <v>20</v>
      </c>
      <c r="F67" s="34"/>
      <c r="G67" s="482">
        <f t="shared" si="9"/>
        <v>0</v>
      </c>
      <c r="H67" s="43"/>
      <c r="I67" s="508" t="s">
        <v>248</v>
      </c>
    </row>
    <row r="68" spans="1:9" x14ac:dyDescent="0.3">
      <c r="A68" s="221">
        <f t="shared" si="8"/>
        <v>6.3999999999999986</v>
      </c>
      <c r="B68" s="221"/>
      <c r="C68" s="39" t="s">
        <v>625</v>
      </c>
      <c r="D68" s="32" t="s">
        <v>109</v>
      </c>
      <c r="E68" s="536">
        <f>'Service Road'!K15</f>
        <v>11.52</v>
      </c>
      <c r="F68" s="34"/>
      <c r="G68" s="482">
        <f t="shared" si="9"/>
        <v>0</v>
      </c>
      <c r="H68" s="43"/>
      <c r="I68" s="508" t="s">
        <v>248</v>
      </c>
    </row>
    <row r="69" spans="1:9" x14ac:dyDescent="0.3">
      <c r="A69" s="221">
        <f t="shared" si="8"/>
        <v>6.4999999999999982</v>
      </c>
      <c r="B69" s="221"/>
      <c r="C69" s="39" t="s">
        <v>626</v>
      </c>
      <c r="D69" s="32" t="s">
        <v>109</v>
      </c>
      <c r="E69" s="536">
        <f>'Service Road'!L15</f>
        <v>14.399999999999999</v>
      </c>
      <c r="F69" s="34"/>
      <c r="G69" s="482">
        <f t="shared" si="9"/>
        <v>0</v>
      </c>
      <c r="H69" s="43"/>
      <c r="I69" s="508" t="s">
        <v>248</v>
      </c>
    </row>
    <row r="70" spans="1:9" x14ac:dyDescent="0.3">
      <c r="A70" s="221">
        <f t="shared" si="8"/>
        <v>6.5999999999999979</v>
      </c>
      <c r="B70" s="221"/>
      <c r="C70" s="39" t="s">
        <v>627</v>
      </c>
      <c r="D70" s="32" t="s">
        <v>104</v>
      </c>
      <c r="E70" s="474">
        <f>'Service Road'!N14</f>
        <v>4</v>
      </c>
      <c r="F70" s="34"/>
      <c r="G70" s="482">
        <f t="shared" si="9"/>
        <v>0</v>
      </c>
      <c r="H70" s="43"/>
      <c r="I70" s="508" t="s">
        <v>248</v>
      </c>
    </row>
    <row r="71" spans="1:9" x14ac:dyDescent="0.3">
      <c r="A71" s="221">
        <f>A70+0.1</f>
        <v>6.6999999999999975</v>
      </c>
      <c r="B71" s="221"/>
      <c r="C71" s="39" t="s">
        <v>672</v>
      </c>
      <c r="D71" s="32" t="s">
        <v>104</v>
      </c>
      <c r="E71" s="474">
        <f>'Service Road'!M14</f>
        <v>20</v>
      </c>
      <c r="F71" s="34"/>
      <c r="G71" s="482">
        <f t="shared" si="9"/>
        <v>0</v>
      </c>
      <c r="H71" s="43"/>
      <c r="I71" s="508" t="s">
        <v>248</v>
      </c>
    </row>
    <row r="72" spans="1:9" x14ac:dyDescent="0.3">
      <c r="F72" s="224" t="s">
        <v>697</v>
      </c>
      <c r="G72" s="431">
        <f>SUM(G5:G71)</f>
        <v>0</v>
      </c>
    </row>
  </sheetData>
  <mergeCells count="3">
    <mergeCell ref="A1:H1"/>
    <mergeCell ref="A2:H2"/>
    <mergeCell ref="A3:H3"/>
  </mergeCells>
  <printOptions horizontalCentered="1"/>
  <pageMargins left="0.11811023622047245" right="0.31496062992125984" top="0.39370078740157483" bottom="0.55118110236220474" header="0.31496062992125984" footer="0.31496062992125984"/>
  <pageSetup paperSize="9" scale="65" fitToHeight="8" orientation="landscape" r:id="rId1"/>
  <headerFooter>
    <oddHeader>&amp;A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9792-D1F6-4C0D-835A-DAF557B86BDD}">
  <sheetPr>
    <tabColor rgb="FF7030A0"/>
  </sheetPr>
  <dimension ref="A1:P260"/>
  <sheetViews>
    <sheetView workbookViewId="0">
      <selection activeCell="J210" sqref="J210"/>
    </sheetView>
  </sheetViews>
  <sheetFormatPr defaultRowHeight="15.05" x14ac:dyDescent="0.3"/>
  <cols>
    <col min="1" max="1" width="4.6640625" customWidth="1"/>
    <col min="3" max="3" width="13.109375" bestFit="1" customWidth="1"/>
    <col min="8" max="8" width="12" bestFit="1" customWidth="1"/>
    <col min="11" max="11" width="10.44140625" bestFit="1" customWidth="1"/>
    <col min="13" max="13" width="15.109375" bestFit="1" customWidth="1"/>
  </cols>
  <sheetData>
    <row r="1" spans="1:16" ht="16.399999999999999" thickBot="1" x14ac:dyDescent="0.35">
      <c r="A1" s="648" t="s">
        <v>456</v>
      </c>
      <c r="B1" s="649"/>
      <c r="C1" s="649"/>
      <c r="D1" s="649"/>
      <c r="E1" s="649"/>
      <c r="F1" s="649"/>
      <c r="G1" s="649"/>
      <c r="H1" s="650"/>
    </row>
    <row r="2" spans="1:16" ht="15.75" thickBot="1" x14ac:dyDescent="0.35">
      <c r="A2" s="651" t="s">
        <v>457</v>
      </c>
      <c r="B2" s="642" t="s">
        <v>363</v>
      </c>
      <c r="C2" s="642" t="s">
        <v>458</v>
      </c>
      <c r="D2" s="642" t="s">
        <v>455</v>
      </c>
      <c r="E2" s="642"/>
      <c r="F2" s="654" t="s">
        <v>467</v>
      </c>
      <c r="G2" s="655"/>
      <c r="H2" s="656" t="s">
        <v>24</v>
      </c>
    </row>
    <row r="3" spans="1:16" ht="15.75" thickBot="1" x14ac:dyDescent="0.35">
      <c r="A3" s="652"/>
      <c r="B3" s="653"/>
      <c r="C3" s="653"/>
      <c r="D3" s="412" t="s">
        <v>19</v>
      </c>
      <c r="E3" s="412" t="s">
        <v>20</v>
      </c>
      <c r="F3" s="412" t="s">
        <v>19</v>
      </c>
      <c r="G3" s="412" t="s">
        <v>20</v>
      </c>
      <c r="H3" s="657"/>
      <c r="K3" s="645" t="s">
        <v>543</v>
      </c>
      <c r="L3" s="646"/>
      <c r="M3" s="647"/>
    </row>
    <row r="4" spans="1:16" ht="15.75" thickBot="1" x14ac:dyDescent="0.35">
      <c r="A4" s="408">
        <v>1</v>
      </c>
      <c r="B4" s="409">
        <v>0</v>
      </c>
      <c r="C4" s="410" t="s">
        <v>461</v>
      </c>
      <c r="D4" s="410">
        <v>0</v>
      </c>
      <c r="E4" s="410">
        <v>0</v>
      </c>
      <c r="F4" s="410">
        <v>1</v>
      </c>
      <c r="G4" s="410">
        <v>1</v>
      </c>
      <c r="H4" s="411"/>
      <c r="K4" s="398" t="s">
        <v>327</v>
      </c>
      <c r="L4" s="399" t="s">
        <v>462</v>
      </c>
      <c r="M4" s="400" t="s">
        <v>557</v>
      </c>
    </row>
    <row r="5" spans="1:16" x14ac:dyDescent="0.3">
      <c r="A5" s="402">
        <v>2</v>
      </c>
      <c r="B5" s="321">
        <v>0.2</v>
      </c>
      <c r="C5" s="320" t="s">
        <v>459</v>
      </c>
      <c r="D5" s="320">
        <v>0</v>
      </c>
      <c r="E5" s="320">
        <v>0</v>
      </c>
      <c r="F5" s="320">
        <v>1</v>
      </c>
      <c r="G5" s="320">
        <v>1</v>
      </c>
      <c r="H5" s="403"/>
      <c r="K5" s="413" t="s">
        <v>556</v>
      </c>
      <c r="L5" s="306">
        <v>20</v>
      </c>
      <c r="M5" s="401">
        <v>2</v>
      </c>
      <c r="P5" s="322"/>
    </row>
    <row r="6" spans="1:16" x14ac:dyDescent="0.3">
      <c r="A6" s="402">
        <v>3</v>
      </c>
      <c r="B6" s="321">
        <v>0.4</v>
      </c>
      <c r="C6" s="320" t="s">
        <v>459</v>
      </c>
      <c r="D6" s="320">
        <v>0</v>
      </c>
      <c r="E6" s="320">
        <v>1</v>
      </c>
      <c r="F6" s="320">
        <v>1</v>
      </c>
      <c r="G6" s="320">
        <v>0</v>
      </c>
      <c r="H6" s="403"/>
      <c r="K6" s="302" t="s">
        <v>554</v>
      </c>
      <c r="L6" s="166">
        <v>78</v>
      </c>
      <c r="M6" s="345">
        <v>11</v>
      </c>
      <c r="P6" s="322"/>
    </row>
    <row r="7" spans="1:16" ht="15.75" thickBot="1" x14ac:dyDescent="0.35">
      <c r="A7" s="402">
        <v>4</v>
      </c>
      <c r="B7" s="321">
        <v>0.6</v>
      </c>
      <c r="C7" s="320" t="s">
        <v>459</v>
      </c>
      <c r="D7" s="320">
        <v>0</v>
      </c>
      <c r="E7" s="320">
        <v>0</v>
      </c>
      <c r="F7" s="320">
        <v>1</v>
      </c>
      <c r="G7" s="320">
        <v>1</v>
      </c>
      <c r="H7" s="403"/>
      <c r="K7" s="303" t="s">
        <v>555</v>
      </c>
      <c r="L7" s="228">
        <v>388</v>
      </c>
      <c r="M7" s="346">
        <v>129</v>
      </c>
      <c r="P7" s="322"/>
    </row>
    <row r="8" spans="1:16" x14ac:dyDescent="0.3">
      <c r="A8" s="402">
        <v>5</v>
      </c>
      <c r="B8" s="321">
        <v>0.8</v>
      </c>
      <c r="C8" s="320" t="s">
        <v>459</v>
      </c>
      <c r="D8" s="320">
        <v>0</v>
      </c>
      <c r="E8" s="320">
        <v>1</v>
      </c>
      <c r="F8" s="320">
        <v>1</v>
      </c>
      <c r="G8" s="320">
        <v>0</v>
      </c>
      <c r="H8" s="403"/>
      <c r="P8" s="322"/>
    </row>
    <row r="9" spans="1:16" x14ac:dyDescent="0.3">
      <c r="A9" s="402">
        <v>6</v>
      </c>
      <c r="B9" s="321">
        <v>1</v>
      </c>
      <c r="C9" s="320" t="s">
        <v>460</v>
      </c>
      <c r="D9" s="320">
        <v>1</v>
      </c>
      <c r="E9" s="320">
        <v>1</v>
      </c>
      <c r="F9" s="320">
        <v>0</v>
      </c>
      <c r="G9" s="320">
        <v>0</v>
      </c>
      <c r="H9" s="403"/>
      <c r="P9" s="322"/>
    </row>
    <row r="10" spans="1:16" x14ac:dyDescent="0.3">
      <c r="A10" s="402">
        <v>7</v>
      </c>
      <c r="B10" s="321">
        <v>1.2</v>
      </c>
      <c r="C10" s="320" t="s">
        <v>459</v>
      </c>
      <c r="D10" s="320">
        <v>1</v>
      </c>
      <c r="E10" s="320">
        <v>1</v>
      </c>
      <c r="F10" s="320">
        <v>0</v>
      </c>
      <c r="G10" s="320">
        <v>0</v>
      </c>
      <c r="H10" s="403" t="s">
        <v>463</v>
      </c>
      <c r="P10" s="322"/>
    </row>
    <row r="11" spans="1:16" x14ac:dyDescent="0.3">
      <c r="A11" s="402">
        <v>8</v>
      </c>
      <c r="B11" s="321">
        <v>1.4</v>
      </c>
      <c r="C11" s="320" t="s">
        <v>459</v>
      </c>
      <c r="D11" s="320">
        <v>1</v>
      </c>
      <c r="E11" s="320">
        <v>0</v>
      </c>
      <c r="F11" s="320">
        <v>0</v>
      </c>
      <c r="G11" s="320">
        <v>1</v>
      </c>
      <c r="H11" s="403" t="s">
        <v>464</v>
      </c>
      <c r="P11" s="322"/>
    </row>
    <row r="12" spans="1:16" x14ac:dyDescent="0.3">
      <c r="A12" s="402">
        <v>9</v>
      </c>
      <c r="B12" s="321">
        <v>1.6</v>
      </c>
      <c r="C12" s="320" t="s">
        <v>459</v>
      </c>
      <c r="D12" s="320">
        <v>0</v>
      </c>
      <c r="E12" s="320">
        <v>1</v>
      </c>
      <c r="F12" s="320">
        <v>1</v>
      </c>
      <c r="G12" s="320">
        <v>0</v>
      </c>
      <c r="H12" s="403" t="s">
        <v>463</v>
      </c>
      <c r="P12" s="322"/>
    </row>
    <row r="13" spans="1:16" x14ac:dyDescent="0.3">
      <c r="A13" s="402">
        <v>10</v>
      </c>
      <c r="B13" s="321">
        <v>1.8</v>
      </c>
      <c r="C13" s="320" t="s">
        <v>459</v>
      </c>
      <c r="D13" s="320">
        <v>1</v>
      </c>
      <c r="E13" s="320">
        <v>1</v>
      </c>
      <c r="F13" s="320">
        <v>0</v>
      </c>
      <c r="G13" s="320">
        <v>1</v>
      </c>
      <c r="H13" s="403" t="s">
        <v>465</v>
      </c>
      <c r="P13" s="322"/>
    </row>
    <row r="14" spans="1:16" x14ac:dyDescent="0.3">
      <c r="A14" s="402">
        <v>11</v>
      </c>
      <c r="B14" s="321">
        <v>2</v>
      </c>
      <c r="C14" s="320" t="s">
        <v>460</v>
      </c>
      <c r="D14" s="320">
        <v>1</v>
      </c>
      <c r="E14" s="320">
        <v>1</v>
      </c>
      <c r="F14" s="320">
        <v>0</v>
      </c>
      <c r="G14" s="320">
        <v>0</v>
      </c>
      <c r="H14" s="403"/>
      <c r="P14" s="322"/>
    </row>
    <row r="15" spans="1:16" x14ac:dyDescent="0.3">
      <c r="A15" s="402">
        <v>12</v>
      </c>
      <c r="B15" s="321">
        <v>2.2000000000000002</v>
      </c>
      <c r="C15" s="320" t="s">
        <v>459</v>
      </c>
      <c r="D15" s="320">
        <v>1</v>
      </c>
      <c r="E15" s="320">
        <v>1</v>
      </c>
      <c r="F15" s="320">
        <v>0</v>
      </c>
      <c r="G15" s="320">
        <v>0</v>
      </c>
      <c r="H15" s="403"/>
      <c r="P15" s="322"/>
    </row>
    <row r="16" spans="1:16" x14ac:dyDescent="0.3">
      <c r="A16" s="402">
        <v>13</v>
      </c>
      <c r="B16" s="321">
        <v>2.4</v>
      </c>
      <c r="C16" s="320" t="s">
        <v>459</v>
      </c>
      <c r="D16" s="320">
        <v>1</v>
      </c>
      <c r="E16" s="320">
        <v>0</v>
      </c>
      <c r="F16" s="320">
        <v>0</v>
      </c>
      <c r="G16" s="320">
        <v>1</v>
      </c>
      <c r="H16" s="403"/>
    </row>
    <row r="17" spans="1:8" x14ac:dyDescent="0.3">
      <c r="A17" s="402">
        <v>14</v>
      </c>
      <c r="B17" s="321">
        <v>2.6</v>
      </c>
      <c r="C17" s="320" t="s">
        <v>459</v>
      </c>
      <c r="D17" s="320">
        <v>1</v>
      </c>
      <c r="E17" s="320">
        <v>1</v>
      </c>
      <c r="F17" s="320">
        <v>0</v>
      </c>
      <c r="G17" s="320">
        <v>0</v>
      </c>
      <c r="H17" s="403"/>
    </row>
    <row r="18" spans="1:8" x14ac:dyDescent="0.3">
      <c r="A18" s="402">
        <v>15</v>
      </c>
      <c r="B18" s="321">
        <v>2.8</v>
      </c>
      <c r="C18" s="320" t="s">
        <v>459</v>
      </c>
      <c r="D18" s="320">
        <v>1</v>
      </c>
      <c r="E18" s="320">
        <v>0</v>
      </c>
      <c r="F18" s="320">
        <v>0</v>
      </c>
      <c r="G18" s="320">
        <v>1</v>
      </c>
      <c r="H18" s="403" t="s">
        <v>464</v>
      </c>
    </row>
    <row r="19" spans="1:8" x14ac:dyDescent="0.3">
      <c r="A19" s="402">
        <v>16</v>
      </c>
      <c r="B19" s="321">
        <v>3</v>
      </c>
      <c r="C19" s="320" t="s">
        <v>460</v>
      </c>
      <c r="D19" s="320">
        <v>1</v>
      </c>
      <c r="E19" s="320">
        <v>1</v>
      </c>
      <c r="F19" s="320">
        <v>0</v>
      </c>
      <c r="G19" s="320">
        <v>1</v>
      </c>
      <c r="H19" s="403" t="s">
        <v>465</v>
      </c>
    </row>
    <row r="20" spans="1:8" x14ac:dyDescent="0.3">
      <c r="A20" s="402">
        <v>17</v>
      </c>
      <c r="B20" s="321">
        <v>3.2</v>
      </c>
      <c r="C20" s="320" t="s">
        <v>459</v>
      </c>
      <c r="D20" s="320">
        <v>0</v>
      </c>
      <c r="E20" s="320">
        <v>1</v>
      </c>
      <c r="F20" s="320">
        <v>1</v>
      </c>
      <c r="G20" s="320">
        <v>0</v>
      </c>
      <c r="H20" s="403"/>
    </row>
    <row r="21" spans="1:8" x14ac:dyDescent="0.3">
      <c r="A21" s="402">
        <v>18</v>
      </c>
      <c r="B21" s="321">
        <v>3.4</v>
      </c>
      <c r="C21" s="320" t="s">
        <v>459</v>
      </c>
      <c r="D21" s="320">
        <v>1</v>
      </c>
      <c r="E21" s="320">
        <v>1</v>
      </c>
      <c r="F21" s="320">
        <v>0</v>
      </c>
      <c r="G21" s="320">
        <v>0</v>
      </c>
      <c r="H21" s="403"/>
    </row>
    <row r="22" spans="1:8" x14ac:dyDescent="0.3">
      <c r="A22" s="402">
        <v>19</v>
      </c>
      <c r="B22" s="321">
        <v>3.6</v>
      </c>
      <c r="C22" s="320" t="s">
        <v>459</v>
      </c>
      <c r="D22" s="320">
        <v>1</v>
      </c>
      <c r="E22" s="320">
        <v>1</v>
      </c>
      <c r="F22" s="320">
        <v>0</v>
      </c>
      <c r="G22" s="320">
        <v>0</v>
      </c>
      <c r="H22" s="403" t="s">
        <v>463</v>
      </c>
    </row>
    <row r="23" spans="1:8" x14ac:dyDescent="0.3">
      <c r="A23" s="402">
        <v>20</v>
      </c>
      <c r="B23" s="321">
        <v>3.8</v>
      </c>
      <c r="C23" s="320" t="s">
        <v>459</v>
      </c>
      <c r="D23" s="320">
        <v>0</v>
      </c>
      <c r="E23" s="320">
        <v>0</v>
      </c>
      <c r="F23" s="320">
        <v>1</v>
      </c>
      <c r="G23" s="320">
        <v>1</v>
      </c>
      <c r="H23" s="403"/>
    </row>
    <row r="24" spans="1:8" x14ac:dyDescent="0.3">
      <c r="A24" s="402">
        <v>21</v>
      </c>
      <c r="B24" s="321">
        <v>4</v>
      </c>
      <c r="C24" s="320" t="s">
        <v>460</v>
      </c>
      <c r="D24" s="320">
        <v>1</v>
      </c>
      <c r="E24" s="320">
        <v>1</v>
      </c>
      <c r="F24" s="320">
        <v>0</v>
      </c>
      <c r="G24" s="320">
        <v>0</v>
      </c>
      <c r="H24" s="403"/>
    </row>
    <row r="25" spans="1:8" x14ac:dyDescent="0.3">
      <c r="A25" s="402">
        <v>22</v>
      </c>
      <c r="B25" s="321">
        <v>4.2</v>
      </c>
      <c r="C25" s="320" t="s">
        <v>459</v>
      </c>
      <c r="D25" s="320">
        <v>1</v>
      </c>
      <c r="E25" s="320">
        <v>1</v>
      </c>
      <c r="F25" s="320">
        <v>0</v>
      </c>
      <c r="G25" s="320">
        <v>0</v>
      </c>
      <c r="H25" s="403" t="s">
        <v>359</v>
      </c>
    </row>
    <row r="26" spans="1:8" x14ac:dyDescent="0.3">
      <c r="A26" s="402">
        <v>23</v>
      </c>
      <c r="B26" s="321">
        <v>4.4000000000000004</v>
      </c>
      <c r="C26" s="320" t="s">
        <v>459</v>
      </c>
      <c r="D26" s="320">
        <v>0</v>
      </c>
      <c r="E26" s="320">
        <v>0</v>
      </c>
      <c r="F26" s="320">
        <v>1</v>
      </c>
      <c r="G26" s="320">
        <v>1</v>
      </c>
      <c r="H26" s="403"/>
    </row>
    <row r="27" spans="1:8" x14ac:dyDescent="0.3">
      <c r="A27" s="402">
        <v>24</v>
      </c>
      <c r="B27" s="321">
        <v>4.5999999999999996</v>
      </c>
      <c r="C27" s="320" t="s">
        <v>459</v>
      </c>
      <c r="D27" s="320">
        <v>1</v>
      </c>
      <c r="E27" s="320">
        <v>1</v>
      </c>
      <c r="F27" s="320">
        <v>0</v>
      </c>
      <c r="G27" s="320">
        <v>1</v>
      </c>
      <c r="H27" s="403" t="s">
        <v>465</v>
      </c>
    </row>
    <row r="28" spans="1:8" x14ac:dyDescent="0.3">
      <c r="A28" s="402">
        <v>25</v>
      </c>
      <c r="B28" s="321">
        <v>4.8</v>
      </c>
      <c r="C28" s="320" t="s">
        <v>459</v>
      </c>
      <c r="D28" s="320">
        <v>1</v>
      </c>
      <c r="E28" s="320">
        <v>1</v>
      </c>
      <c r="F28" s="320">
        <v>0</v>
      </c>
      <c r="G28" s="320">
        <v>0</v>
      </c>
      <c r="H28" s="403"/>
    </row>
    <row r="29" spans="1:8" x14ac:dyDescent="0.3">
      <c r="A29" s="402">
        <v>26</v>
      </c>
      <c r="B29" s="334">
        <v>5</v>
      </c>
      <c r="C29" s="320" t="s">
        <v>461</v>
      </c>
      <c r="D29" s="320">
        <v>1</v>
      </c>
      <c r="E29" s="320">
        <v>1</v>
      </c>
      <c r="F29" s="320">
        <v>0</v>
      </c>
      <c r="G29" s="320">
        <v>0</v>
      </c>
      <c r="H29" s="403"/>
    </row>
    <row r="30" spans="1:8" x14ac:dyDescent="0.3">
      <c r="A30" s="402">
        <v>27</v>
      </c>
      <c r="B30" s="321">
        <v>5.2</v>
      </c>
      <c r="C30" s="320" t="s">
        <v>459</v>
      </c>
      <c r="D30" s="320">
        <v>1</v>
      </c>
      <c r="E30" s="320">
        <v>1</v>
      </c>
      <c r="F30" s="320">
        <v>0</v>
      </c>
      <c r="G30" s="320">
        <v>0</v>
      </c>
      <c r="H30" s="403"/>
    </row>
    <row r="31" spans="1:8" x14ac:dyDescent="0.3">
      <c r="A31" s="402">
        <v>28</v>
      </c>
      <c r="B31" s="321">
        <v>5.4</v>
      </c>
      <c r="C31" s="320" t="s">
        <v>459</v>
      </c>
      <c r="D31" s="320">
        <v>1</v>
      </c>
      <c r="E31" s="320">
        <v>1</v>
      </c>
      <c r="F31" s="320">
        <v>0</v>
      </c>
      <c r="G31" s="320">
        <v>0</v>
      </c>
      <c r="H31" s="403" t="s">
        <v>464</v>
      </c>
    </row>
    <row r="32" spans="1:8" x14ac:dyDescent="0.3">
      <c r="A32" s="402">
        <v>29</v>
      </c>
      <c r="B32" s="321">
        <v>5.6</v>
      </c>
      <c r="C32" s="320" t="s">
        <v>459</v>
      </c>
      <c r="D32" s="320">
        <v>1</v>
      </c>
      <c r="E32" s="320">
        <v>1</v>
      </c>
      <c r="F32" s="320">
        <v>1</v>
      </c>
      <c r="G32" s="320">
        <v>0</v>
      </c>
      <c r="H32" s="403" t="s">
        <v>466</v>
      </c>
    </row>
    <row r="33" spans="1:8" x14ac:dyDescent="0.3">
      <c r="A33" s="402">
        <v>30</v>
      </c>
      <c r="B33" s="321">
        <v>5.8</v>
      </c>
      <c r="C33" s="320" t="s">
        <v>459</v>
      </c>
      <c r="D33" s="320">
        <v>1</v>
      </c>
      <c r="E33" s="320">
        <v>1</v>
      </c>
      <c r="F33" s="320">
        <v>0</v>
      </c>
      <c r="G33" s="320">
        <v>0</v>
      </c>
      <c r="H33" s="403"/>
    </row>
    <row r="34" spans="1:8" x14ac:dyDescent="0.3">
      <c r="A34" s="402">
        <v>31</v>
      </c>
      <c r="B34" s="321">
        <v>6</v>
      </c>
      <c r="C34" s="320" t="s">
        <v>460</v>
      </c>
      <c r="D34" s="320">
        <v>1</v>
      </c>
      <c r="E34" s="320">
        <v>1</v>
      </c>
      <c r="F34" s="320">
        <v>0</v>
      </c>
      <c r="G34" s="320">
        <v>1</v>
      </c>
      <c r="H34" s="403" t="s">
        <v>465</v>
      </c>
    </row>
    <row r="35" spans="1:8" x14ac:dyDescent="0.3">
      <c r="A35" s="402">
        <v>32</v>
      </c>
      <c r="B35" s="321">
        <v>6.2</v>
      </c>
      <c r="C35" s="320" t="s">
        <v>459</v>
      </c>
      <c r="D35" s="320">
        <v>1</v>
      </c>
      <c r="E35" s="320">
        <v>1</v>
      </c>
      <c r="F35" s="320">
        <v>0</v>
      </c>
      <c r="G35" s="320">
        <v>0</v>
      </c>
      <c r="H35" s="403"/>
    </row>
    <row r="36" spans="1:8" x14ac:dyDescent="0.3">
      <c r="A36" s="402">
        <v>33</v>
      </c>
      <c r="B36" s="321">
        <v>6.4</v>
      </c>
      <c r="C36" s="320" t="s">
        <v>459</v>
      </c>
      <c r="D36" s="320">
        <v>1</v>
      </c>
      <c r="E36" s="320">
        <v>1</v>
      </c>
      <c r="F36" s="320">
        <v>0</v>
      </c>
      <c r="G36" s="320">
        <v>0</v>
      </c>
      <c r="H36" s="403"/>
    </row>
    <row r="37" spans="1:8" x14ac:dyDescent="0.3">
      <c r="A37" s="402">
        <v>34</v>
      </c>
      <c r="B37" s="321">
        <v>6.6</v>
      </c>
      <c r="C37" s="320" t="s">
        <v>459</v>
      </c>
      <c r="D37" s="320">
        <v>1</v>
      </c>
      <c r="E37" s="320">
        <v>0</v>
      </c>
      <c r="F37" s="320">
        <v>0</v>
      </c>
      <c r="G37" s="320">
        <v>1</v>
      </c>
      <c r="H37" s="403"/>
    </row>
    <row r="38" spans="1:8" x14ac:dyDescent="0.3">
      <c r="A38" s="402">
        <v>35</v>
      </c>
      <c r="B38" s="321">
        <v>6.8</v>
      </c>
      <c r="C38" s="320" t="s">
        <v>459</v>
      </c>
      <c r="D38" s="320">
        <v>0</v>
      </c>
      <c r="E38" s="320">
        <v>1</v>
      </c>
      <c r="F38" s="320">
        <v>1</v>
      </c>
      <c r="G38" s="320">
        <v>1</v>
      </c>
      <c r="H38" s="403" t="s">
        <v>465</v>
      </c>
    </row>
    <row r="39" spans="1:8" x14ac:dyDescent="0.3">
      <c r="A39" s="402">
        <v>36</v>
      </c>
      <c r="B39" s="321">
        <v>7</v>
      </c>
      <c r="C39" s="320" t="s">
        <v>460</v>
      </c>
      <c r="D39" s="320">
        <v>1</v>
      </c>
      <c r="E39" s="320">
        <v>1</v>
      </c>
      <c r="F39" s="320">
        <v>0</v>
      </c>
      <c r="G39" s="320">
        <v>0</v>
      </c>
      <c r="H39" s="403"/>
    </row>
    <row r="40" spans="1:8" x14ac:dyDescent="0.3">
      <c r="A40" s="402">
        <v>37</v>
      </c>
      <c r="B40" s="321">
        <v>7.2</v>
      </c>
      <c r="C40" s="320" t="s">
        <v>459</v>
      </c>
      <c r="D40" s="320">
        <v>1</v>
      </c>
      <c r="E40" s="320">
        <v>0</v>
      </c>
      <c r="F40" s="320">
        <v>0</v>
      </c>
      <c r="G40" s="320">
        <v>1</v>
      </c>
      <c r="H40" s="403"/>
    </row>
    <row r="41" spans="1:8" x14ac:dyDescent="0.3">
      <c r="A41" s="402">
        <v>38</v>
      </c>
      <c r="B41" s="321">
        <v>7.4</v>
      </c>
      <c r="C41" s="320" t="s">
        <v>459</v>
      </c>
      <c r="D41" s="320">
        <v>0</v>
      </c>
      <c r="E41" s="320">
        <v>1</v>
      </c>
      <c r="F41" s="320">
        <v>1</v>
      </c>
      <c r="G41" s="320">
        <v>0</v>
      </c>
      <c r="H41" s="403"/>
    </row>
    <row r="42" spans="1:8" x14ac:dyDescent="0.3">
      <c r="A42" s="402">
        <v>39</v>
      </c>
      <c r="B42" s="321">
        <v>7.6</v>
      </c>
      <c r="C42" s="320" t="s">
        <v>459</v>
      </c>
      <c r="D42" s="320">
        <v>0</v>
      </c>
      <c r="E42" s="320">
        <v>1</v>
      </c>
      <c r="F42" s="320">
        <v>1</v>
      </c>
      <c r="G42" s="320">
        <v>0</v>
      </c>
      <c r="H42" s="403"/>
    </row>
    <row r="43" spans="1:8" x14ac:dyDescent="0.3">
      <c r="A43" s="402">
        <v>40</v>
      </c>
      <c r="B43" s="321">
        <v>7.8</v>
      </c>
      <c r="C43" s="320" t="s">
        <v>459</v>
      </c>
      <c r="D43" s="320">
        <v>1</v>
      </c>
      <c r="E43" s="320">
        <v>1</v>
      </c>
      <c r="F43" s="320">
        <v>0</v>
      </c>
      <c r="G43" s="320">
        <v>0</v>
      </c>
      <c r="H43" s="403"/>
    </row>
    <row r="44" spans="1:8" x14ac:dyDescent="0.3">
      <c r="A44" s="402">
        <v>41</v>
      </c>
      <c r="B44" s="321">
        <v>8</v>
      </c>
      <c r="C44" s="320" t="s">
        <v>460</v>
      </c>
      <c r="D44" s="320">
        <v>1</v>
      </c>
      <c r="E44" s="320">
        <v>1</v>
      </c>
      <c r="F44" s="320">
        <v>0</v>
      </c>
      <c r="G44" s="320">
        <v>0</v>
      </c>
      <c r="H44" s="403"/>
    </row>
    <row r="45" spans="1:8" x14ac:dyDescent="0.3">
      <c r="A45" s="402">
        <v>42</v>
      </c>
      <c r="B45" s="321">
        <v>8.1999999999999993</v>
      </c>
      <c r="C45" s="320" t="s">
        <v>459</v>
      </c>
      <c r="D45" s="320">
        <v>1</v>
      </c>
      <c r="E45" s="320">
        <v>1</v>
      </c>
      <c r="F45" s="320">
        <v>0</v>
      </c>
      <c r="G45" s="320">
        <v>0</v>
      </c>
      <c r="H45" s="403"/>
    </row>
    <row r="46" spans="1:8" x14ac:dyDescent="0.3">
      <c r="A46" s="402">
        <v>43</v>
      </c>
      <c r="B46" s="321">
        <v>8.4</v>
      </c>
      <c r="C46" s="320" t="s">
        <v>459</v>
      </c>
      <c r="D46" s="320">
        <v>1</v>
      </c>
      <c r="E46" s="320">
        <v>1</v>
      </c>
      <c r="F46" s="320">
        <v>0</v>
      </c>
      <c r="G46" s="320">
        <v>0</v>
      </c>
      <c r="H46" s="403"/>
    </row>
    <row r="47" spans="1:8" x14ac:dyDescent="0.3">
      <c r="A47" s="402">
        <v>44</v>
      </c>
      <c r="B47" s="321">
        <v>8.6</v>
      </c>
      <c r="C47" s="320" t="s">
        <v>459</v>
      </c>
      <c r="D47" s="320">
        <v>1</v>
      </c>
      <c r="E47" s="320">
        <v>1</v>
      </c>
      <c r="F47" s="320">
        <v>0</v>
      </c>
      <c r="G47" s="320">
        <v>0</v>
      </c>
      <c r="H47" s="403"/>
    </row>
    <row r="48" spans="1:8" x14ac:dyDescent="0.3">
      <c r="A48" s="402">
        <v>45</v>
      </c>
      <c r="B48" s="321">
        <v>8.8000000000000007</v>
      </c>
      <c r="C48" s="320" t="s">
        <v>459</v>
      </c>
      <c r="D48" s="320">
        <v>0</v>
      </c>
      <c r="E48" s="320">
        <v>0</v>
      </c>
      <c r="F48" s="320">
        <v>1</v>
      </c>
      <c r="G48" s="320">
        <v>1</v>
      </c>
      <c r="H48" s="403"/>
    </row>
    <row r="49" spans="1:8" x14ac:dyDescent="0.3">
      <c r="A49" s="402">
        <v>46</v>
      </c>
      <c r="B49" s="321">
        <v>9</v>
      </c>
      <c r="C49" s="320" t="s">
        <v>460</v>
      </c>
      <c r="D49" s="320">
        <v>1</v>
      </c>
      <c r="E49" s="320">
        <v>1</v>
      </c>
      <c r="F49" s="320">
        <v>0</v>
      </c>
      <c r="G49" s="320">
        <v>1</v>
      </c>
      <c r="H49" s="403" t="s">
        <v>465</v>
      </c>
    </row>
    <row r="50" spans="1:8" x14ac:dyDescent="0.3">
      <c r="A50" s="402">
        <v>47</v>
      </c>
      <c r="B50" s="321">
        <v>9.1999999999999993</v>
      </c>
      <c r="C50" s="320" t="s">
        <v>459</v>
      </c>
      <c r="D50" s="320">
        <v>1</v>
      </c>
      <c r="E50" s="320">
        <v>1</v>
      </c>
      <c r="F50" s="320">
        <v>0</v>
      </c>
      <c r="G50" s="320">
        <v>0</v>
      </c>
      <c r="H50" s="403"/>
    </row>
    <row r="51" spans="1:8" x14ac:dyDescent="0.3">
      <c r="A51" s="402">
        <v>48</v>
      </c>
      <c r="B51" s="321">
        <v>9.4</v>
      </c>
      <c r="C51" s="320" t="s">
        <v>459</v>
      </c>
      <c r="D51" s="320">
        <v>0</v>
      </c>
      <c r="E51" s="320">
        <v>0</v>
      </c>
      <c r="F51" s="320">
        <v>1</v>
      </c>
      <c r="G51" s="320">
        <v>1</v>
      </c>
      <c r="H51" s="403"/>
    </row>
    <row r="52" spans="1:8" x14ac:dyDescent="0.3">
      <c r="A52" s="402">
        <v>49</v>
      </c>
      <c r="B52" s="321">
        <v>9.6</v>
      </c>
      <c r="C52" s="320" t="s">
        <v>459</v>
      </c>
      <c r="D52" s="320">
        <v>0</v>
      </c>
      <c r="E52" s="320">
        <v>0</v>
      </c>
      <c r="F52" s="320">
        <v>1</v>
      </c>
      <c r="G52" s="320">
        <v>1</v>
      </c>
      <c r="H52" s="403"/>
    </row>
    <row r="53" spans="1:8" x14ac:dyDescent="0.3">
      <c r="A53" s="402">
        <v>50</v>
      </c>
      <c r="B53" s="321">
        <v>9.8000000000000007</v>
      </c>
      <c r="C53" s="320" t="s">
        <v>459</v>
      </c>
      <c r="D53" s="320">
        <v>0</v>
      </c>
      <c r="E53" s="320">
        <v>0</v>
      </c>
      <c r="F53" s="320">
        <v>1</v>
      </c>
      <c r="G53" s="320">
        <v>1</v>
      </c>
      <c r="H53" s="403"/>
    </row>
    <row r="54" spans="1:8" x14ac:dyDescent="0.3">
      <c r="A54" s="402">
        <v>51</v>
      </c>
      <c r="B54" s="334">
        <v>10</v>
      </c>
      <c r="C54" s="320" t="s">
        <v>461</v>
      </c>
      <c r="D54" s="320">
        <v>1</v>
      </c>
      <c r="E54" s="320">
        <v>1</v>
      </c>
      <c r="F54" s="320">
        <v>0</v>
      </c>
      <c r="G54" s="320">
        <v>0</v>
      </c>
      <c r="H54" s="403"/>
    </row>
    <row r="55" spans="1:8" x14ac:dyDescent="0.3">
      <c r="A55" s="402">
        <v>52</v>
      </c>
      <c r="B55" s="321">
        <v>10.199999999999999</v>
      </c>
      <c r="C55" s="320" t="s">
        <v>459</v>
      </c>
      <c r="D55" s="320">
        <v>1</v>
      </c>
      <c r="E55" s="320">
        <v>0</v>
      </c>
      <c r="F55" s="320">
        <v>0</v>
      </c>
      <c r="G55" s="320">
        <v>1</v>
      </c>
      <c r="H55" s="403"/>
    </row>
    <row r="56" spans="1:8" x14ac:dyDescent="0.3">
      <c r="A56" s="402">
        <v>53</v>
      </c>
      <c r="B56" s="321">
        <v>10.4</v>
      </c>
      <c r="C56" s="320" t="s">
        <v>459</v>
      </c>
      <c r="D56" s="320">
        <v>1</v>
      </c>
      <c r="E56" s="320">
        <v>1</v>
      </c>
      <c r="F56" s="320">
        <v>0</v>
      </c>
      <c r="G56" s="320">
        <v>0</v>
      </c>
      <c r="H56" s="403"/>
    </row>
    <row r="57" spans="1:8" x14ac:dyDescent="0.3">
      <c r="A57" s="402">
        <v>54</v>
      </c>
      <c r="B57" s="321">
        <v>10.6</v>
      </c>
      <c r="C57" s="320" t="s">
        <v>459</v>
      </c>
      <c r="D57" s="320">
        <v>0</v>
      </c>
      <c r="E57" s="320">
        <v>0</v>
      </c>
      <c r="F57" s="320">
        <v>1</v>
      </c>
      <c r="G57" s="320">
        <v>1</v>
      </c>
      <c r="H57" s="403"/>
    </row>
    <row r="58" spans="1:8" x14ac:dyDescent="0.3">
      <c r="A58" s="402">
        <v>55</v>
      </c>
      <c r="B58" s="321">
        <v>10.8</v>
      </c>
      <c r="C58" s="320" t="s">
        <v>459</v>
      </c>
      <c r="D58" s="320">
        <v>0</v>
      </c>
      <c r="E58" s="320">
        <v>0</v>
      </c>
      <c r="F58" s="320">
        <v>1</v>
      </c>
      <c r="G58" s="320">
        <v>1</v>
      </c>
      <c r="H58" s="403"/>
    </row>
    <row r="59" spans="1:8" x14ac:dyDescent="0.3">
      <c r="A59" s="402">
        <v>56</v>
      </c>
      <c r="B59" s="321">
        <v>11</v>
      </c>
      <c r="C59" s="320" t="s">
        <v>460</v>
      </c>
      <c r="D59" s="320">
        <v>1</v>
      </c>
      <c r="E59" s="320">
        <v>1</v>
      </c>
      <c r="F59" s="320">
        <v>0</v>
      </c>
      <c r="G59" s="320">
        <v>0</v>
      </c>
      <c r="H59" s="403"/>
    </row>
    <row r="60" spans="1:8" x14ac:dyDescent="0.3">
      <c r="A60" s="402">
        <v>57</v>
      </c>
      <c r="B60" s="321">
        <v>11.2</v>
      </c>
      <c r="C60" s="320" t="s">
        <v>459</v>
      </c>
      <c r="D60" s="320">
        <v>1</v>
      </c>
      <c r="E60" s="320">
        <v>1</v>
      </c>
      <c r="F60" s="320">
        <v>0</v>
      </c>
      <c r="G60" s="320">
        <v>0</v>
      </c>
      <c r="H60" s="403"/>
    </row>
    <row r="61" spans="1:8" x14ac:dyDescent="0.3">
      <c r="A61" s="402">
        <v>58</v>
      </c>
      <c r="B61" s="321">
        <v>11.4</v>
      </c>
      <c r="C61" s="320" t="s">
        <v>459</v>
      </c>
      <c r="D61" s="320">
        <v>1</v>
      </c>
      <c r="E61" s="320">
        <v>1</v>
      </c>
      <c r="F61" s="320">
        <v>0</v>
      </c>
      <c r="G61" s="320">
        <v>0</v>
      </c>
      <c r="H61" s="403"/>
    </row>
    <row r="62" spans="1:8" x14ac:dyDescent="0.3">
      <c r="A62" s="402">
        <v>59</v>
      </c>
      <c r="B62" s="321">
        <v>11.6</v>
      </c>
      <c r="C62" s="320" t="s">
        <v>459</v>
      </c>
      <c r="D62" s="320">
        <v>1</v>
      </c>
      <c r="E62" s="320">
        <v>0</v>
      </c>
      <c r="F62" s="320">
        <v>0</v>
      </c>
      <c r="G62" s="320">
        <v>1</v>
      </c>
      <c r="H62" s="403"/>
    </row>
    <row r="63" spans="1:8" x14ac:dyDescent="0.3">
      <c r="A63" s="402">
        <v>60</v>
      </c>
      <c r="B63" s="321">
        <v>11.8</v>
      </c>
      <c r="C63" s="320" t="s">
        <v>459</v>
      </c>
      <c r="D63" s="320">
        <v>0</v>
      </c>
      <c r="E63" s="320">
        <v>0</v>
      </c>
      <c r="F63" s="320">
        <v>1</v>
      </c>
      <c r="G63" s="320">
        <v>1</v>
      </c>
      <c r="H63" s="403"/>
    </row>
    <row r="64" spans="1:8" x14ac:dyDescent="0.3">
      <c r="A64" s="402">
        <v>61</v>
      </c>
      <c r="B64" s="321">
        <v>12</v>
      </c>
      <c r="C64" s="320" t="s">
        <v>460</v>
      </c>
      <c r="D64" s="320">
        <v>1</v>
      </c>
      <c r="E64" s="320">
        <v>1</v>
      </c>
      <c r="F64" s="320">
        <v>0</v>
      </c>
      <c r="G64" s="320">
        <v>0</v>
      </c>
      <c r="H64" s="403"/>
    </row>
    <row r="65" spans="1:8" x14ac:dyDescent="0.3">
      <c r="A65" s="402">
        <v>62</v>
      </c>
      <c r="B65" s="321">
        <v>12.2</v>
      </c>
      <c r="C65" s="320" t="s">
        <v>459</v>
      </c>
      <c r="D65" s="320">
        <v>1</v>
      </c>
      <c r="E65" s="320">
        <v>1</v>
      </c>
      <c r="F65" s="320">
        <v>0</v>
      </c>
      <c r="G65" s="320">
        <v>0</v>
      </c>
      <c r="H65" s="403"/>
    </row>
    <row r="66" spans="1:8" x14ac:dyDescent="0.3">
      <c r="A66" s="402">
        <v>63</v>
      </c>
      <c r="B66" s="321">
        <v>12.4</v>
      </c>
      <c r="C66" s="320" t="s">
        <v>459</v>
      </c>
      <c r="D66" s="320">
        <v>1</v>
      </c>
      <c r="E66" s="320">
        <v>1</v>
      </c>
      <c r="F66" s="320">
        <v>0</v>
      </c>
      <c r="G66" s="320">
        <v>0</v>
      </c>
      <c r="H66" s="403"/>
    </row>
    <row r="67" spans="1:8" x14ac:dyDescent="0.3">
      <c r="A67" s="402">
        <v>64</v>
      </c>
      <c r="B67" s="321">
        <v>12.6</v>
      </c>
      <c r="C67" s="320" t="s">
        <v>459</v>
      </c>
      <c r="D67" s="320">
        <v>1</v>
      </c>
      <c r="E67" s="320">
        <v>1</v>
      </c>
      <c r="F67" s="320">
        <v>0</v>
      </c>
      <c r="G67" s="320">
        <v>0</v>
      </c>
      <c r="H67" s="403"/>
    </row>
    <row r="68" spans="1:8" x14ac:dyDescent="0.3">
      <c r="A68" s="402">
        <v>65</v>
      </c>
      <c r="B68" s="321">
        <v>12.8</v>
      </c>
      <c r="C68" s="320" t="s">
        <v>459</v>
      </c>
      <c r="D68" s="320">
        <v>1</v>
      </c>
      <c r="E68" s="320">
        <v>1</v>
      </c>
      <c r="F68" s="320">
        <v>0</v>
      </c>
      <c r="G68" s="320">
        <v>0</v>
      </c>
      <c r="H68" s="403"/>
    </row>
    <row r="69" spans="1:8" x14ac:dyDescent="0.3">
      <c r="A69" s="402">
        <v>66</v>
      </c>
      <c r="B69" s="321">
        <v>13</v>
      </c>
      <c r="C69" s="320" t="s">
        <v>460</v>
      </c>
      <c r="D69" s="320">
        <v>1</v>
      </c>
      <c r="E69" s="320">
        <v>1</v>
      </c>
      <c r="F69" s="320">
        <v>0</v>
      </c>
      <c r="G69" s="320">
        <v>0</v>
      </c>
      <c r="H69" s="403"/>
    </row>
    <row r="70" spans="1:8" x14ac:dyDescent="0.3">
      <c r="A70" s="402">
        <v>67</v>
      </c>
      <c r="B70" s="321">
        <v>13.2</v>
      </c>
      <c r="C70" s="320" t="s">
        <v>459</v>
      </c>
      <c r="D70" s="320">
        <v>1</v>
      </c>
      <c r="E70" s="320">
        <v>1</v>
      </c>
      <c r="F70" s="320">
        <v>0</v>
      </c>
      <c r="G70" s="320">
        <v>0</v>
      </c>
      <c r="H70" s="403"/>
    </row>
    <row r="71" spans="1:8" x14ac:dyDescent="0.3">
      <c r="A71" s="402">
        <v>68</v>
      </c>
      <c r="B71" s="321">
        <v>13.4</v>
      </c>
      <c r="C71" s="320" t="s">
        <v>459</v>
      </c>
      <c r="D71" s="320">
        <v>0</v>
      </c>
      <c r="E71" s="320">
        <v>0</v>
      </c>
      <c r="F71" s="320">
        <v>1</v>
      </c>
      <c r="G71" s="320">
        <v>1</v>
      </c>
      <c r="H71" s="403"/>
    </row>
    <row r="72" spans="1:8" x14ac:dyDescent="0.3">
      <c r="A72" s="402">
        <v>69</v>
      </c>
      <c r="B72" s="321">
        <v>13.6</v>
      </c>
      <c r="C72" s="320" t="s">
        <v>459</v>
      </c>
      <c r="D72" s="320">
        <v>0</v>
      </c>
      <c r="E72" s="320">
        <v>0</v>
      </c>
      <c r="F72" s="320">
        <v>1</v>
      </c>
      <c r="G72" s="320">
        <v>1</v>
      </c>
      <c r="H72" s="403"/>
    </row>
    <row r="73" spans="1:8" x14ac:dyDescent="0.3">
      <c r="A73" s="402">
        <v>70</v>
      </c>
      <c r="B73" s="321">
        <v>13.8</v>
      </c>
      <c r="C73" s="320" t="s">
        <v>459</v>
      </c>
      <c r="D73" s="320">
        <v>1</v>
      </c>
      <c r="E73" s="320">
        <v>1</v>
      </c>
      <c r="F73" s="320">
        <v>0</v>
      </c>
      <c r="G73" s="320">
        <v>0</v>
      </c>
      <c r="H73" s="403"/>
    </row>
    <row r="74" spans="1:8" x14ac:dyDescent="0.3">
      <c r="A74" s="402">
        <v>71</v>
      </c>
      <c r="B74" s="321">
        <v>14</v>
      </c>
      <c r="C74" s="320" t="s">
        <v>460</v>
      </c>
      <c r="D74" s="320">
        <v>1</v>
      </c>
      <c r="E74" s="320">
        <v>1</v>
      </c>
      <c r="F74" s="320">
        <v>0</v>
      </c>
      <c r="G74" s="320">
        <v>0</v>
      </c>
      <c r="H74" s="403"/>
    </row>
    <row r="75" spans="1:8" x14ac:dyDescent="0.3">
      <c r="A75" s="402">
        <v>72</v>
      </c>
      <c r="B75" s="321">
        <v>14.2</v>
      </c>
      <c r="C75" s="320" t="s">
        <v>459</v>
      </c>
      <c r="D75" s="320">
        <v>1</v>
      </c>
      <c r="E75" s="320">
        <v>0</v>
      </c>
      <c r="F75" s="320">
        <v>0</v>
      </c>
      <c r="G75" s="320">
        <v>1</v>
      </c>
      <c r="H75" s="403"/>
    </row>
    <row r="76" spans="1:8" x14ac:dyDescent="0.3">
      <c r="A76" s="402">
        <v>73</v>
      </c>
      <c r="B76" s="321">
        <v>14.4</v>
      </c>
      <c r="C76" s="320" t="s">
        <v>459</v>
      </c>
      <c r="D76" s="320">
        <v>1</v>
      </c>
      <c r="E76" s="320">
        <v>1</v>
      </c>
      <c r="F76" s="320">
        <v>0</v>
      </c>
      <c r="G76" s="320">
        <v>0</v>
      </c>
      <c r="H76" s="403"/>
    </row>
    <row r="77" spans="1:8" x14ac:dyDescent="0.3">
      <c r="A77" s="402">
        <v>74</v>
      </c>
      <c r="B77" s="321">
        <v>14.6</v>
      </c>
      <c r="C77" s="320" t="s">
        <v>459</v>
      </c>
      <c r="D77" s="320">
        <v>1</v>
      </c>
      <c r="E77" s="320">
        <v>1</v>
      </c>
      <c r="F77" s="320">
        <v>0</v>
      </c>
      <c r="G77" s="320">
        <v>0</v>
      </c>
      <c r="H77" s="403"/>
    </row>
    <row r="78" spans="1:8" x14ac:dyDescent="0.3">
      <c r="A78" s="402">
        <v>75</v>
      </c>
      <c r="B78" s="321">
        <v>14.8</v>
      </c>
      <c r="C78" s="320" t="s">
        <v>459</v>
      </c>
      <c r="D78" s="320">
        <v>1</v>
      </c>
      <c r="E78" s="320">
        <v>1</v>
      </c>
      <c r="F78" s="320">
        <v>0</v>
      </c>
      <c r="G78" s="320">
        <v>0</v>
      </c>
      <c r="H78" s="403"/>
    </row>
    <row r="79" spans="1:8" x14ac:dyDescent="0.3">
      <c r="A79" s="402">
        <v>76</v>
      </c>
      <c r="B79" s="334">
        <v>15</v>
      </c>
      <c r="C79" s="320" t="s">
        <v>461</v>
      </c>
      <c r="D79" s="320">
        <v>1</v>
      </c>
      <c r="E79" s="320">
        <v>1</v>
      </c>
      <c r="F79" s="320">
        <v>0</v>
      </c>
      <c r="G79" s="320">
        <v>0</v>
      </c>
      <c r="H79" s="403"/>
    </row>
    <row r="80" spans="1:8" x14ac:dyDescent="0.3">
      <c r="A80" s="402">
        <v>77</v>
      </c>
      <c r="B80" s="321">
        <v>15.2</v>
      </c>
      <c r="C80" s="320" t="s">
        <v>459</v>
      </c>
      <c r="D80" s="320">
        <v>1</v>
      </c>
      <c r="E80" s="320">
        <v>1</v>
      </c>
      <c r="F80" s="320">
        <v>0</v>
      </c>
      <c r="G80" s="320">
        <v>0</v>
      </c>
      <c r="H80" s="403"/>
    </row>
    <row r="81" spans="1:8" x14ac:dyDescent="0.3">
      <c r="A81" s="402">
        <v>78</v>
      </c>
      <c r="B81" s="321">
        <v>15.4</v>
      </c>
      <c r="C81" s="320" t="s">
        <v>459</v>
      </c>
      <c r="D81" s="320">
        <v>0</v>
      </c>
      <c r="E81" s="320">
        <v>0</v>
      </c>
      <c r="F81" s="320">
        <v>1</v>
      </c>
      <c r="G81" s="320">
        <v>1</v>
      </c>
      <c r="H81" s="403"/>
    </row>
    <row r="82" spans="1:8" x14ac:dyDescent="0.3">
      <c r="A82" s="402">
        <v>79</v>
      </c>
      <c r="B82" s="321">
        <v>15.6</v>
      </c>
      <c r="C82" s="320" t="s">
        <v>459</v>
      </c>
      <c r="D82" s="320">
        <v>1</v>
      </c>
      <c r="E82" s="320">
        <v>1</v>
      </c>
      <c r="F82" s="320">
        <v>0</v>
      </c>
      <c r="G82" s="320">
        <v>0</v>
      </c>
      <c r="H82" s="403"/>
    </row>
    <row r="83" spans="1:8" x14ac:dyDescent="0.3">
      <c r="A83" s="402">
        <v>80</v>
      </c>
      <c r="B83" s="321">
        <v>15.8</v>
      </c>
      <c r="C83" s="320" t="s">
        <v>459</v>
      </c>
      <c r="D83" s="320">
        <v>1</v>
      </c>
      <c r="E83" s="320">
        <v>0</v>
      </c>
      <c r="F83" s="320">
        <v>0</v>
      </c>
      <c r="G83" s="320">
        <v>1</v>
      </c>
      <c r="H83" s="403"/>
    </row>
    <row r="84" spans="1:8" x14ac:dyDescent="0.3">
      <c r="A84" s="402">
        <v>81</v>
      </c>
      <c r="B84" s="321">
        <v>16</v>
      </c>
      <c r="C84" s="320" t="s">
        <v>460</v>
      </c>
      <c r="D84" s="320">
        <v>1</v>
      </c>
      <c r="E84" s="320">
        <v>1</v>
      </c>
      <c r="F84" s="320">
        <v>0</v>
      </c>
      <c r="G84" s="320">
        <v>0</v>
      </c>
      <c r="H84" s="403"/>
    </row>
    <row r="85" spans="1:8" x14ac:dyDescent="0.3">
      <c r="A85" s="402">
        <v>82</v>
      </c>
      <c r="B85" s="321">
        <v>16.2</v>
      </c>
      <c r="C85" s="320" t="s">
        <v>459</v>
      </c>
      <c r="D85" s="320">
        <v>1</v>
      </c>
      <c r="E85" s="320">
        <v>1</v>
      </c>
      <c r="F85" s="320">
        <v>0</v>
      </c>
      <c r="G85" s="320">
        <v>0</v>
      </c>
      <c r="H85" s="403"/>
    </row>
    <row r="86" spans="1:8" x14ac:dyDescent="0.3">
      <c r="A86" s="402">
        <v>83</v>
      </c>
      <c r="B86" s="321">
        <v>16.399999999999999</v>
      </c>
      <c r="C86" s="320" t="s">
        <v>459</v>
      </c>
      <c r="D86" s="320">
        <v>1</v>
      </c>
      <c r="E86" s="320">
        <v>1</v>
      </c>
      <c r="F86" s="320">
        <v>0</v>
      </c>
      <c r="G86" s="320">
        <v>0</v>
      </c>
      <c r="H86" s="403"/>
    </row>
    <row r="87" spans="1:8" x14ac:dyDescent="0.3">
      <c r="A87" s="402">
        <v>84</v>
      </c>
      <c r="B87" s="321">
        <v>16.600000000000001</v>
      </c>
      <c r="C87" s="320" t="s">
        <v>459</v>
      </c>
      <c r="D87" s="320">
        <v>1</v>
      </c>
      <c r="E87" s="320">
        <v>1</v>
      </c>
      <c r="F87" s="320">
        <v>0</v>
      </c>
      <c r="G87" s="320">
        <v>0</v>
      </c>
      <c r="H87" s="403"/>
    </row>
    <row r="88" spans="1:8" x14ac:dyDescent="0.3">
      <c r="A88" s="402">
        <v>85</v>
      </c>
      <c r="B88" s="321">
        <v>16.8</v>
      </c>
      <c r="C88" s="320" t="s">
        <v>459</v>
      </c>
      <c r="D88" s="320">
        <v>1</v>
      </c>
      <c r="E88" s="320">
        <v>1</v>
      </c>
      <c r="F88" s="320">
        <v>0</v>
      </c>
      <c r="G88" s="320">
        <v>0</v>
      </c>
      <c r="H88" s="403"/>
    </row>
    <row r="89" spans="1:8" x14ac:dyDescent="0.3">
      <c r="A89" s="402">
        <v>86</v>
      </c>
      <c r="B89" s="321">
        <v>17</v>
      </c>
      <c r="C89" s="320" t="s">
        <v>460</v>
      </c>
      <c r="D89" s="320">
        <v>1</v>
      </c>
      <c r="E89" s="320">
        <v>1</v>
      </c>
      <c r="F89" s="320">
        <v>0</v>
      </c>
      <c r="G89" s="320">
        <v>0</v>
      </c>
      <c r="H89" s="403"/>
    </row>
    <row r="90" spans="1:8" x14ac:dyDescent="0.3">
      <c r="A90" s="402">
        <v>87</v>
      </c>
      <c r="B90" s="321">
        <v>17.2</v>
      </c>
      <c r="C90" s="320" t="s">
        <v>459</v>
      </c>
      <c r="D90" s="320">
        <v>1</v>
      </c>
      <c r="E90" s="320">
        <v>1</v>
      </c>
      <c r="F90" s="320">
        <v>0</v>
      </c>
      <c r="G90" s="320">
        <v>0</v>
      </c>
      <c r="H90" s="403"/>
    </row>
    <row r="91" spans="1:8" x14ac:dyDescent="0.3">
      <c r="A91" s="402">
        <v>88</v>
      </c>
      <c r="B91" s="321">
        <v>17.399999999999999</v>
      </c>
      <c r="C91" s="320" t="s">
        <v>459</v>
      </c>
      <c r="D91" s="320">
        <v>1</v>
      </c>
      <c r="E91" s="320">
        <v>1</v>
      </c>
      <c r="F91" s="320">
        <v>0</v>
      </c>
      <c r="G91" s="320">
        <v>0</v>
      </c>
      <c r="H91" s="403"/>
    </row>
    <row r="92" spans="1:8" x14ac:dyDescent="0.3">
      <c r="A92" s="402">
        <v>89</v>
      </c>
      <c r="B92" s="321">
        <v>17.600000000000001</v>
      </c>
      <c r="C92" s="320" t="s">
        <v>459</v>
      </c>
      <c r="D92" s="320">
        <v>1</v>
      </c>
      <c r="E92" s="320">
        <v>1</v>
      </c>
      <c r="F92" s="320">
        <v>0</v>
      </c>
      <c r="G92" s="320">
        <v>0</v>
      </c>
      <c r="H92" s="403"/>
    </row>
    <row r="93" spans="1:8" x14ac:dyDescent="0.3">
      <c r="A93" s="402">
        <v>90</v>
      </c>
      <c r="B93" s="321">
        <v>17.8</v>
      </c>
      <c r="C93" s="320" t="s">
        <v>459</v>
      </c>
      <c r="D93" s="320">
        <v>1</v>
      </c>
      <c r="E93" s="320">
        <v>1</v>
      </c>
      <c r="F93" s="320">
        <v>0</v>
      </c>
      <c r="G93" s="320">
        <v>0</v>
      </c>
      <c r="H93" s="403"/>
    </row>
    <row r="94" spans="1:8" x14ac:dyDescent="0.3">
      <c r="A94" s="402">
        <v>91</v>
      </c>
      <c r="B94" s="321">
        <v>18</v>
      </c>
      <c r="C94" s="320" t="s">
        <v>460</v>
      </c>
      <c r="D94" s="320">
        <v>1</v>
      </c>
      <c r="E94" s="320">
        <v>1</v>
      </c>
      <c r="F94" s="320">
        <v>0</v>
      </c>
      <c r="G94" s="320">
        <v>0</v>
      </c>
      <c r="H94" s="403"/>
    </row>
    <row r="95" spans="1:8" x14ac:dyDescent="0.3">
      <c r="A95" s="402">
        <v>92</v>
      </c>
      <c r="B95" s="321">
        <v>18.2</v>
      </c>
      <c r="C95" s="320" t="s">
        <v>459</v>
      </c>
      <c r="D95" s="320">
        <v>1</v>
      </c>
      <c r="E95" s="320">
        <v>1</v>
      </c>
      <c r="F95" s="320">
        <v>0</v>
      </c>
      <c r="G95" s="320">
        <v>0</v>
      </c>
      <c r="H95" s="403"/>
    </row>
    <row r="96" spans="1:8" x14ac:dyDescent="0.3">
      <c r="A96" s="402">
        <v>93</v>
      </c>
      <c r="B96" s="321">
        <v>18.399999999999999</v>
      </c>
      <c r="C96" s="320" t="s">
        <v>459</v>
      </c>
      <c r="D96" s="320">
        <v>0</v>
      </c>
      <c r="E96" s="320">
        <v>1</v>
      </c>
      <c r="F96" s="320">
        <v>1</v>
      </c>
      <c r="G96" s="320">
        <v>0</v>
      </c>
      <c r="H96" s="403"/>
    </row>
    <row r="97" spans="1:8" x14ac:dyDescent="0.3">
      <c r="A97" s="402">
        <v>94</v>
      </c>
      <c r="B97" s="321">
        <v>18.600000000000001</v>
      </c>
      <c r="C97" s="320" t="s">
        <v>459</v>
      </c>
      <c r="D97" s="320">
        <v>1</v>
      </c>
      <c r="E97" s="320">
        <v>1</v>
      </c>
      <c r="F97" s="320">
        <v>0</v>
      </c>
      <c r="G97" s="320">
        <v>0</v>
      </c>
      <c r="H97" s="403"/>
    </row>
    <row r="98" spans="1:8" x14ac:dyDescent="0.3">
      <c r="A98" s="402">
        <v>95</v>
      </c>
      <c r="B98" s="321">
        <v>18.8</v>
      </c>
      <c r="C98" s="320" t="s">
        <v>459</v>
      </c>
      <c r="D98" s="320">
        <v>1</v>
      </c>
      <c r="E98" s="320">
        <v>0</v>
      </c>
      <c r="F98" s="320">
        <v>0</v>
      </c>
      <c r="G98" s="320">
        <v>1</v>
      </c>
      <c r="H98" s="403"/>
    </row>
    <row r="99" spans="1:8" x14ac:dyDescent="0.3">
      <c r="A99" s="402">
        <v>96</v>
      </c>
      <c r="B99" s="321">
        <v>19</v>
      </c>
      <c r="C99" s="320" t="s">
        <v>460</v>
      </c>
      <c r="D99" s="320">
        <v>1</v>
      </c>
      <c r="E99" s="320">
        <v>0</v>
      </c>
      <c r="F99" s="320">
        <v>0</v>
      </c>
      <c r="G99" s="320">
        <v>1</v>
      </c>
      <c r="H99" s="403"/>
    </row>
    <row r="100" spans="1:8" x14ac:dyDescent="0.3">
      <c r="A100" s="402">
        <v>97</v>
      </c>
      <c r="B100" s="321">
        <v>19.2</v>
      </c>
      <c r="C100" s="320" t="s">
        <v>459</v>
      </c>
      <c r="D100" s="320">
        <v>0</v>
      </c>
      <c r="E100" s="320">
        <v>1</v>
      </c>
      <c r="F100" s="320">
        <v>1</v>
      </c>
      <c r="G100" s="320">
        <v>0</v>
      </c>
      <c r="H100" s="403"/>
    </row>
    <row r="101" spans="1:8" x14ac:dyDescent="0.3">
      <c r="A101" s="402">
        <v>98</v>
      </c>
      <c r="B101" s="321">
        <v>19.399999999999999</v>
      </c>
      <c r="C101" s="320" t="s">
        <v>459</v>
      </c>
      <c r="D101" s="320">
        <v>0</v>
      </c>
      <c r="E101" s="320">
        <v>1</v>
      </c>
      <c r="F101" s="320">
        <v>1</v>
      </c>
      <c r="G101" s="320">
        <v>0</v>
      </c>
      <c r="H101" s="403"/>
    </row>
    <row r="102" spans="1:8" x14ac:dyDescent="0.3">
      <c r="A102" s="402">
        <v>99</v>
      </c>
      <c r="B102" s="321">
        <v>19.600000000000001</v>
      </c>
      <c r="C102" s="320" t="s">
        <v>459</v>
      </c>
      <c r="D102" s="320">
        <v>1</v>
      </c>
      <c r="E102" s="320">
        <v>1</v>
      </c>
      <c r="F102" s="320">
        <v>0</v>
      </c>
      <c r="G102" s="320">
        <v>0</v>
      </c>
      <c r="H102" s="403"/>
    </row>
    <row r="103" spans="1:8" x14ac:dyDescent="0.3">
      <c r="A103" s="402">
        <v>100</v>
      </c>
      <c r="B103" s="321">
        <v>19.8</v>
      </c>
      <c r="C103" s="320" t="s">
        <v>459</v>
      </c>
      <c r="D103" s="320">
        <v>1</v>
      </c>
      <c r="E103" s="320">
        <v>0</v>
      </c>
      <c r="F103" s="320">
        <v>0</v>
      </c>
      <c r="G103" s="320">
        <v>1</v>
      </c>
      <c r="H103" s="403"/>
    </row>
    <row r="104" spans="1:8" x14ac:dyDescent="0.3">
      <c r="A104" s="402">
        <v>101</v>
      </c>
      <c r="B104" s="334">
        <v>20</v>
      </c>
      <c r="C104" s="320" t="s">
        <v>461</v>
      </c>
      <c r="D104" s="320">
        <v>1</v>
      </c>
      <c r="E104" s="320">
        <v>1</v>
      </c>
      <c r="F104" s="320">
        <v>0</v>
      </c>
      <c r="G104" s="320">
        <v>0</v>
      </c>
      <c r="H104" s="403"/>
    </row>
    <row r="105" spans="1:8" x14ac:dyDescent="0.3">
      <c r="A105" s="402">
        <v>102</v>
      </c>
      <c r="B105" s="321">
        <v>20.2</v>
      </c>
      <c r="C105" s="320" t="s">
        <v>459</v>
      </c>
      <c r="D105" s="320">
        <v>1</v>
      </c>
      <c r="E105" s="320">
        <v>1</v>
      </c>
      <c r="F105" s="320">
        <v>0</v>
      </c>
      <c r="G105" s="320">
        <v>0</v>
      </c>
      <c r="H105" s="403"/>
    </row>
    <row r="106" spans="1:8" x14ac:dyDescent="0.3">
      <c r="A106" s="402">
        <v>103</v>
      </c>
      <c r="B106" s="321">
        <v>20.399999999999999</v>
      </c>
      <c r="C106" s="320" t="s">
        <v>459</v>
      </c>
      <c r="D106" s="320">
        <v>1</v>
      </c>
      <c r="E106" s="320">
        <v>0</v>
      </c>
      <c r="F106" s="320">
        <v>0</v>
      </c>
      <c r="G106" s="320">
        <v>1</v>
      </c>
      <c r="H106" s="403"/>
    </row>
    <row r="107" spans="1:8" x14ac:dyDescent="0.3">
      <c r="A107" s="402">
        <v>104</v>
      </c>
      <c r="B107" s="321">
        <v>20.6</v>
      </c>
      <c r="C107" s="320" t="s">
        <v>459</v>
      </c>
      <c r="D107" s="320">
        <v>0</v>
      </c>
      <c r="E107" s="320">
        <v>0</v>
      </c>
      <c r="F107" s="320">
        <v>1</v>
      </c>
      <c r="G107" s="320">
        <v>1</v>
      </c>
      <c r="H107" s="403"/>
    </row>
    <row r="108" spans="1:8" x14ac:dyDescent="0.3">
      <c r="A108" s="402">
        <v>105</v>
      </c>
      <c r="B108" s="321">
        <v>20.8</v>
      </c>
      <c r="C108" s="320" t="s">
        <v>459</v>
      </c>
      <c r="D108" s="320">
        <v>0</v>
      </c>
      <c r="E108" s="320">
        <v>0</v>
      </c>
      <c r="F108" s="320">
        <v>1</v>
      </c>
      <c r="G108" s="320">
        <v>1</v>
      </c>
      <c r="H108" s="403"/>
    </row>
    <row r="109" spans="1:8" x14ac:dyDescent="0.3">
      <c r="A109" s="402">
        <v>106</v>
      </c>
      <c r="B109" s="321">
        <v>21</v>
      </c>
      <c r="C109" s="320" t="s">
        <v>460</v>
      </c>
      <c r="D109" s="320">
        <v>1</v>
      </c>
      <c r="E109" s="320">
        <v>1</v>
      </c>
      <c r="F109" s="320">
        <v>0</v>
      </c>
      <c r="G109" s="320">
        <v>0</v>
      </c>
      <c r="H109" s="403"/>
    </row>
    <row r="110" spans="1:8" x14ac:dyDescent="0.3">
      <c r="A110" s="402">
        <v>107</v>
      </c>
      <c r="B110" s="321">
        <v>21.2</v>
      </c>
      <c r="C110" s="320" t="s">
        <v>459</v>
      </c>
      <c r="D110" s="320">
        <v>1</v>
      </c>
      <c r="E110" s="320">
        <v>1</v>
      </c>
      <c r="F110" s="320">
        <v>0</v>
      </c>
      <c r="G110" s="320">
        <v>0</v>
      </c>
      <c r="H110" s="403"/>
    </row>
    <row r="111" spans="1:8" x14ac:dyDescent="0.3">
      <c r="A111" s="402">
        <v>108</v>
      </c>
      <c r="B111" s="321">
        <v>21.4</v>
      </c>
      <c r="C111" s="320" t="s">
        <v>459</v>
      </c>
      <c r="D111" s="320">
        <v>1</v>
      </c>
      <c r="E111" s="320">
        <v>1</v>
      </c>
      <c r="F111" s="320">
        <v>0</v>
      </c>
      <c r="G111" s="320">
        <v>0</v>
      </c>
      <c r="H111" s="403"/>
    </row>
    <row r="112" spans="1:8" x14ac:dyDescent="0.3">
      <c r="A112" s="402">
        <v>109</v>
      </c>
      <c r="B112" s="321">
        <v>21.6</v>
      </c>
      <c r="C112" s="320" t="s">
        <v>459</v>
      </c>
      <c r="D112" s="320">
        <v>1</v>
      </c>
      <c r="E112" s="320">
        <v>1</v>
      </c>
      <c r="F112" s="320">
        <v>0</v>
      </c>
      <c r="G112" s="320">
        <v>0</v>
      </c>
      <c r="H112" s="403"/>
    </row>
    <row r="113" spans="1:8" x14ac:dyDescent="0.3">
      <c r="A113" s="402">
        <v>110</v>
      </c>
      <c r="B113" s="321">
        <v>21.8</v>
      </c>
      <c r="C113" s="320" t="s">
        <v>459</v>
      </c>
      <c r="D113" s="320">
        <v>1</v>
      </c>
      <c r="E113" s="320">
        <v>1</v>
      </c>
      <c r="F113" s="320">
        <v>0</v>
      </c>
      <c r="G113" s="320">
        <v>0</v>
      </c>
      <c r="H113" s="403"/>
    </row>
    <row r="114" spans="1:8" x14ac:dyDescent="0.3">
      <c r="A114" s="402">
        <v>111</v>
      </c>
      <c r="B114" s="321">
        <v>22</v>
      </c>
      <c r="C114" s="320" t="s">
        <v>460</v>
      </c>
      <c r="D114" s="320">
        <v>1</v>
      </c>
      <c r="E114" s="320">
        <v>1</v>
      </c>
      <c r="F114" s="320">
        <v>0</v>
      </c>
      <c r="G114" s="320">
        <v>0</v>
      </c>
      <c r="H114" s="403"/>
    </row>
    <row r="115" spans="1:8" x14ac:dyDescent="0.3">
      <c r="A115" s="402">
        <v>112</v>
      </c>
      <c r="B115" s="321">
        <v>22.2</v>
      </c>
      <c r="C115" s="320" t="s">
        <v>459</v>
      </c>
      <c r="D115" s="320">
        <v>1</v>
      </c>
      <c r="E115" s="320">
        <v>0</v>
      </c>
      <c r="F115" s="320">
        <v>0</v>
      </c>
      <c r="G115" s="320">
        <v>1</v>
      </c>
      <c r="H115" s="403"/>
    </row>
    <row r="116" spans="1:8" x14ac:dyDescent="0.3">
      <c r="A116" s="402">
        <v>113</v>
      </c>
      <c r="B116" s="321">
        <v>22.4</v>
      </c>
      <c r="C116" s="320" t="s">
        <v>459</v>
      </c>
      <c r="D116" s="320">
        <v>0</v>
      </c>
      <c r="E116" s="320">
        <v>1</v>
      </c>
      <c r="F116" s="320">
        <v>1</v>
      </c>
      <c r="G116" s="320">
        <v>0</v>
      </c>
      <c r="H116" s="403"/>
    </row>
    <row r="117" spans="1:8" x14ac:dyDescent="0.3">
      <c r="A117" s="402">
        <v>114</v>
      </c>
      <c r="B117" s="321">
        <v>22.6</v>
      </c>
      <c r="C117" s="320" t="s">
        <v>459</v>
      </c>
      <c r="D117" s="320">
        <v>0</v>
      </c>
      <c r="E117" s="320">
        <v>1</v>
      </c>
      <c r="F117" s="320">
        <v>1</v>
      </c>
      <c r="G117" s="320">
        <v>0</v>
      </c>
      <c r="H117" s="403"/>
    </row>
    <row r="118" spans="1:8" x14ac:dyDescent="0.3">
      <c r="A118" s="402">
        <v>115</v>
      </c>
      <c r="B118" s="321">
        <v>22.8</v>
      </c>
      <c r="C118" s="320" t="s">
        <v>459</v>
      </c>
      <c r="D118" s="320">
        <v>1</v>
      </c>
      <c r="E118" s="320">
        <v>1</v>
      </c>
      <c r="F118" s="320">
        <v>0</v>
      </c>
      <c r="G118" s="320">
        <v>0</v>
      </c>
      <c r="H118" s="403"/>
    </row>
    <row r="119" spans="1:8" x14ac:dyDescent="0.3">
      <c r="A119" s="402">
        <v>116</v>
      </c>
      <c r="B119" s="321">
        <v>23</v>
      </c>
      <c r="C119" s="320" t="s">
        <v>460</v>
      </c>
      <c r="D119" s="320">
        <v>1</v>
      </c>
      <c r="E119" s="320">
        <v>1</v>
      </c>
      <c r="F119" s="320">
        <v>0</v>
      </c>
      <c r="G119" s="320">
        <v>0</v>
      </c>
      <c r="H119" s="403"/>
    </row>
    <row r="120" spans="1:8" x14ac:dyDescent="0.3">
      <c r="A120" s="402">
        <v>117</v>
      </c>
      <c r="B120" s="321">
        <v>23.2</v>
      </c>
      <c r="C120" s="320" t="s">
        <v>459</v>
      </c>
      <c r="D120" s="320">
        <v>0</v>
      </c>
      <c r="E120" s="320">
        <v>0</v>
      </c>
      <c r="F120" s="320">
        <v>1</v>
      </c>
      <c r="G120" s="320">
        <v>1</v>
      </c>
      <c r="H120" s="403"/>
    </row>
    <row r="121" spans="1:8" x14ac:dyDescent="0.3">
      <c r="A121" s="402">
        <v>118</v>
      </c>
      <c r="B121" s="321">
        <v>23.4</v>
      </c>
      <c r="C121" s="320" t="s">
        <v>459</v>
      </c>
      <c r="D121" s="320">
        <v>0</v>
      </c>
      <c r="E121" s="320">
        <v>1</v>
      </c>
      <c r="F121" s="320">
        <v>1</v>
      </c>
      <c r="G121" s="320">
        <v>1</v>
      </c>
      <c r="H121" s="403" t="s">
        <v>465</v>
      </c>
    </row>
    <row r="122" spans="1:8" x14ac:dyDescent="0.3">
      <c r="A122" s="402">
        <v>119</v>
      </c>
      <c r="B122" s="321">
        <v>23.6</v>
      </c>
      <c r="C122" s="320" t="s">
        <v>459</v>
      </c>
      <c r="D122" s="320">
        <v>0</v>
      </c>
      <c r="E122" s="320">
        <v>1</v>
      </c>
      <c r="F122" s="320">
        <v>1</v>
      </c>
      <c r="G122" s="320">
        <v>0</v>
      </c>
      <c r="H122" s="403"/>
    </row>
    <row r="123" spans="1:8" x14ac:dyDescent="0.3">
      <c r="A123" s="402">
        <v>120</v>
      </c>
      <c r="B123" s="321">
        <v>23.8</v>
      </c>
      <c r="C123" s="320" t="s">
        <v>459</v>
      </c>
      <c r="D123" s="320">
        <v>1</v>
      </c>
      <c r="E123" s="320">
        <v>1</v>
      </c>
      <c r="F123" s="320">
        <v>0</v>
      </c>
      <c r="G123" s="320">
        <v>0</v>
      </c>
      <c r="H123" s="403"/>
    </row>
    <row r="124" spans="1:8" x14ac:dyDescent="0.3">
      <c r="A124" s="402">
        <v>121</v>
      </c>
      <c r="B124" s="321">
        <v>24</v>
      </c>
      <c r="C124" s="320" t="s">
        <v>460</v>
      </c>
      <c r="D124" s="320">
        <v>1</v>
      </c>
      <c r="E124" s="320">
        <v>1</v>
      </c>
      <c r="F124" s="320">
        <v>0</v>
      </c>
      <c r="G124" s="320">
        <v>0</v>
      </c>
      <c r="H124" s="403"/>
    </row>
    <row r="125" spans="1:8" x14ac:dyDescent="0.3">
      <c r="A125" s="402">
        <v>122</v>
      </c>
      <c r="B125" s="321">
        <v>24.2</v>
      </c>
      <c r="C125" s="320" t="s">
        <v>459</v>
      </c>
      <c r="D125" s="320">
        <v>1</v>
      </c>
      <c r="E125" s="320">
        <v>1</v>
      </c>
      <c r="F125" s="320">
        <v>0</v>
      </c>
      <c r="G125" s="320">
        <v>0</v>
      </c>
      <c r="H125" s="403"/>
    </row>
    <row r="126" spans="1:8" x14ac:dyDescent="0.3">
      <c r="A126" s="402">
        <v>123</v>
      </c>
      <c r="B126" s="321">
        <v>24.4</v>
      </c>
      <c r="C126" s="320" t="s">
        <v>459</v>
      </c>
      <c r="D126" s="320">
        <v>1</v>
      </c>
      <c r="E126" s="320">
        <v>1</v>
      </c>
      <c r="F126" s="320">
        <v>0</v>
      </c>
      <c r="G126" s="320">
        <v>0</v>
      </c>
      <c r="H126" s="403"/>
    </row>
    <row r="127" spans="1:8" x14ac:dyDescent="0.3">
      <c r="A127" s="402">
        <v>124</v>
      </c>
      <c r="B127" s="321">
        <v>24.6</v>
      </c>
      <c r="C127" s="320" t="s">
        <v>459</v>
      </c>
      <c r="D127" s="320">
        <v>1</v>
      </c>
      <c r="E127" s="320">
        <v>1</v>
      </c>
      <c r="F127" s="320">
        <v>0</v>
      </c>
      <c r="G127" s="320">
        <v>0</v>
      </c>
      <c r="H127" s="403"/>
    </row>
    <row r="128" spans="1:8" x14ac:dyDescent="0.3">
      <c r="A128" s="402">
        <v>125</v>
      </c>
      <c r="B128" s="321">
        <v>24.8</v>
      </c>
      <c r="C128" s="320" t="s">
        <v>459</v>
      </c>
      <c r="D128" s="320">
        <v>1</v>
      </c>
      <c r="E128" s="320">
        <v>1</v>
      </c>
      <c r="F128" s="320">
        <v>0</v>
      </c>
      <c r="G128" s="320">
        <v>0</v>
      </c>
      <c r="H128" s="403"/>
    </row>
    <row r="129" spans="1:8" x14ac:dyDescent="0.3">
      <c r="A129" s="402">
        <v>126</v>
      </c>
      <c r="B129" s="334">
        <v>25</v>
      </c>
      <c r="C129" s="320" t="s">
        <v>461</v>
      </c>
      <c r="D129" s="320">
        <v>1</v>
      </c>
      <c r="E129" s="320">
        <v>1</v>
      </c>
      <c r="F129" s="320">
        <v>0</v>
      </c>
      <c r="G129" s="320">
        <v>0</v>
      </c>
      <c r="H129" s="403"/>
    </row>
    <row r="130" spans="1:8" x14ac:dyDescent="0.3">
      <c r="A130" s="402">
        <v>127</v>
      </c>
      <c r="B130" s="321">
        <v>25.2</v>
      </c>
      <c r="C130" s="320" t="s">
        <v>459</v>
      </c>
      <c r="D130" s="320">
        <v>1</v>
      </c>
      <c r="E130" s="320">
        <v>1</v>
      </c>
      <c r="F130" s="320">
        <v>0</v>
      </c>
      <c r="G130" s="320">
        <v>0</v>
      </c>
      <c r="H130" s="403"/>
    </row>
    <row r="131" spans="1:8" x14ac:dyDescent="0.3">
      <c r="A131" s="402">
        <v>128</v>
      </c>
      <c r="B131" s="321">
        <v>25.4</v>
      </c>
      <c r="C131" s="320" t="s">
        <v>459</v>
      </c>
      <c r="D131" s="320">
        <v>1</v>
      </c>
      <c r="E131" s="320">
        <v>1</v>
      </c>
      <c r="F131" s="320">
        <v>0</v>
      </c>
      <c r="G131" s="320">
        <v>0</v>
      </c>
      <c r="H131" s="403"/>
    </row>
    <row r="132" spans="1:8" x14ac:dyDescent="0.3">
      <c r="A132" s="402">
        <v>129</v>
      </c>
      <c r="B132" s="321">
        <v>25.6</v>
      </c>
      <c r="C132" s="320" t="s">
        <v>459</v>
      </c>
      <c r="D132" s="320">
        <v>0</v>
      </c>
      <c r="E132" s="320">
        <v>1</v>
      </c>
      <c r="F132" s="320">
        <v>1</v>
      </c>
      <c r="G132" s="320">
        <v>0</v>
      </c>
      <c r="H132" s="403"/>
    </row>
    <row r="133" spans="1:8" x14ac:dyDescent="0.3">
      <c r="A133" s="402">
        <v>130</v>
      </c>
      <c r="B133" s="321">
        <v>25.8</v>
      </c>
      <c r="C133" s="320" t="s">
        <v>459</v>
      </c>
      <c r="D133" s="320">
        <v>1</v>
      </c>
      <c r="E133" s="320">
        <v>0</v>
      </c>
      <c r="F133" s="320">
        <v>0</v>
      </c>
      <c r="G133" s="320">
        <v>1</v>
      </c>
      <c r="H133" s="403"/>
    </row>
    <row r="134" spans="1:8" x14ac:dyDescent="0.3">
      <c r="A134" s="402">
        <v>131</v>
      </c>
      <c r="B134" s="321">
        <v>26</v>
      </c>
      <c r="C134" s="320" t="s">
        <v>460</v>
      </c>
      <c r="D134" s="320">
        <v>1</v>
      </c>
      <c r="E134" s="320">
        <v>1</v>
      </c>
      <c r="F134" s="320">
        <v>0</v>
      </c>
      <c r="G134" s="320">
        <v>0</v>
      </c>
      <c r="H134" s="403"/>
    </row>
    <row r="135" spans="1:8" x14ac:dyDescent="0.3">
      <c r="A135" s="402">
        <v>132</v>
      </c>
      <c r="B135" s="321">
        <v>26.2</v>
      </c>
      <c r="C135" s="320" t="s">
        <v>459</v>
      </c>
      <c r="D135" s="320">
        <v>0</v>
      </c>
      <c r="E135" s="320">
        <v>1</v>
      </c>
      <c r="F135" s="320">
        <v>1</v>
      </c>
      <c r="G135" s="320">
        <v>0</v>
      </c>
      <c r="H135" s="403"/>
    </row>
    <row r="136" spans="1:8" x14ac:dyDescent="0.3">
      <c r="A136" s="402">
        <v>133</v>
      </c>
      <c r="B136" s="321">
        <v>26.4</v>
      </c>
      <c r="C136" s="320" t="s">
        <v>459</v>
      </c>
      <c r="D136" s="320">
        <v>1</v>
      </c>
      <c r="E136" s="320">
        <v>1</v>
      </c>
      <c r="F136" s="320">
        <v>0</v>
      </c>
      <c r="G136" s="320">
        <v>0</v>
      </c>
      <c r="H136" s="403"/>
    </row>
    <row r="137" spans="1:8" x14ac:dyDescent="0.3">
      <c r="A137" s="402">
        <v>134</v>
      </c>
      <c r="B137" s="321">
        <v>26.6</v>
      </c>
      <c r="C137" s="320" t="s">
        <v>459</v>
      </c>
      <c r="D137" s="320">
        <v>1</v>
      </c>
      <c r="E137" s="320">
        <v>0</v>
      </c>
      <c r="F137" s="320">
        <v>0</v>
      </c>
      <c r="G137" s="320">
        <v>1</v>
      </c>
      <c r="H137" s="403"/>
    </row>
    <row r="138" spans="1:8" x14ac:dyDescent="0.3">
      <c r="A138" s="402">
        <v>135</v>
      </c>
      <c r="B138" s="321">
        <v>26.8</v>
      </c>
      <c r="C138" s="320" t="s">
        <v>459</v>
      </c>
      <c r="D138" s="320">
        <v>1</v>
      </c>
      <c r="E138" s="320">
        <v>1</v>
      </c>
      <c r="F138" s="320">
        <v>0</v>
      </c>
      <c r="G138" s="320">
        <v>0</v>
      </c>
      <c r="H138" s="403"/>
    </row>
    <row r="139" spans="1:8" x14ac:dyDescent="0.3">
      <c r="A139" s="402">
        <v>136</v>
      </c>
      <c r="B139" s="321">
        <v>27</v>
      </c>
      <c r="C139" s="320" t="s">
        <v>460</v>
      </c>
      <c r="D139" s="320">
        <v>1</v>
      </c>
      <c r="E139" s="320">
        <v>1</v>
      </c>
      <c r="F139" s="320">
        <v>0</v>
      </c>
      <c r="G139" s="320">
        <v>0</v>
      </c>
      <c r="H139" s="403"/>
    </row>
    <row r="140" spans="1:8" x14ac:dyDescent="0.3">
      <c r="A140" s="402">
        <v>137</v>
      </c>
      <c r="B140" s="321">
        <v>27.2</v>
      </c>
      <c r="C140" s="320" t="s">
        <v>459</v>
      </c>
      <c r="D140" s="320">
        <v>1</v>
      </c>
      <c r="E140" s="320">
        <v>1</v>
      </c>
      <c r="F140" s="320">
        <v>0</v>
      </c>
      <c r="G140" s="320">
        <v>0</v>
      </c>
      <c r="H140" s="403"/>
    </row>
    <row r="141" spans="1:8" x14ac:dyDescent="0.3">
      <c r="A141" s="402">
        <v>138</v>
      </c>
      <c r="B141" s="321">
        <v>27.4</v>
      </c>
      <c r="C141" s="320" t="s">
        <v>459</v>
      </c>
      <c r="D141" s="320">
        <v>0</v>
      </c>
      <c r="E141" s="320">
        <v>1</v>
      </c>
      <c r="F141" s="320">
        <v>1</v>
      </c>
      <c r="G141" s="320">
        <v>0</v>
      </c>
      <c r="H141" s="403"/>
    </row>
    <row r="142" spans="1:8" x14ac:dyDescent="0.3">
      <c r="A142" s="402">
        <v>139</v>
      </c>
      <c r="B142" s="321">
        <v>27.6</v>
      </c>
      <c r="C142" s="320" t="s">
        <v>459</v>
      </c>
      <c r="D142" s="320">
        <v>1</v>
      </c>
      <c r="E142" s="320">
        <v>1</v>
      </c>
      <c r="F142" s="320">
        <v>0</v>
      </c>
      <c r="G142" s="320">
        <v>0</v>
      </c>
      <c r="H142" s="403"/>
    </row>
    <row r="143" spans="1:8" x14ac:dyDescent="0.3">
      <c r="A143" s="402">
        <v>140</v>
      </c>
      <c r="B143" s="321">
        <v>27.8</v>
      </c>
      <c r="C143" s="320" t="s">
        <v>459</v>
      </c>
      <c r="D143" s="320">
        <v>1</v>
      </c>
      <c r="E143" s="320">
        <v>0</v>
      </c>
      <c r="F143" s="320">
        <v>0</v>
      </c>
      <c r="G143" s="320">
        <v>1</v>
      </c>
      <c r="H143" s="403"/>
    </row>
    <row r="144" spans="1:8" x14ac:dyDescent="0.3">
      <c r="A144" s="402">
        <v>141</v>
      </c>
      <c r="B144" s="321">
        <v>28</v>
      </c>
      <c r="C144" s="320" t="s">
        <v>460</v>
      </c>
      <c r="D144" s="320">
        <v>1</v>
      </c>
      <c r="E144" s="320">
        <v>1</v>
      </c>
      <c r="F144" s="320">
        <v>0</v>
      </c>
      <c r="G144" s="320">
        <v>0</v>
      </c>
      <c r="H144" s="403"/>
    </row>
    <row r="145" spans="1:8" x14ac:dyDescent="0.3">
      <c r="A145" s="402">
        <v>142</v>
      </c>
      <c r="B145" s="321">
        <v>28.2</v>
      </c>
      <c r="C145" s="320" t="s">
        <v>459</v>
      </c>
      <c r="D145" s="320">
        <v>1</v>
      </c>
      <c r="E145" s="320">
        <v>1</v>
      </c>
      <c r="F145" s="320">
        <v>0</v>
      </c>
      <c r="G145" s="320">
        <v>0</v>
      </c>
      <c r="H145" s="403"/>
    </row>
    <row r="146" spans="1:8" x14ac:dyDescent="0.3">
      <c r="A146" s="402">
        <v>143</v>
      </c>
      <c r="B146" s="321">
        <v>28.4</v>
      </c>
      <c r="C146" s="320" t="s">
        <v>459</v>
      </c>
      <c r="D146" s="320">
        <v>0</v>
      </c>
      <c r="E146" s="320">
        <v>1</v>
      </c>
      <c r="F146" s="320">
        <v>1</v>
      </c>
      <c r="G146" s="320">
        <v>0</v>
      </c>
      <c r="H146" s="403"/>
    </row>
    <row r="147" spans="1:8" x14ac:dyDescent="0.3">
      <c r="A147" s="402">
        <v>144</v>
      </c>
      <c r="B147" s="321">
        <v>28.6</v>
      </c>
      <c r="C147" s="320" t="s">
        <v>459</v>
      </c>
      <c r="D147" s="320">
        <v>1</v>
      </c>
      <c r="E147" s="320">
        <v>1</v>
      </c>
      <c r="F147" s="320">
        <v>0</v>
      </c>
      <c r="G147" s="320">
        <v>0</v>
      </c>
      <c r="H147" s="403"/>
    </row>
    <row r="148" spans="1:8" x14ac:dyDescent="0.3">
      <c r="A148" s="402">
        <v>145</v>
      </c>
      <c r="B148" s="321">
        <v>28.8</v>
      </c>
      <c r="C148" s="320" t="s">
        <v>459</v>
      </c>
      <c r="D148" s="320">
        <v>0</v>
      </c>
      <c r="E148" s="320">
        <v>1</v>
      </c>
      <c r="F148" s="320">
        <v>1</v>
      </c>
      <c r="G148" s="320">
        <v>0</v>
      </c>
      <c r="H148" s="403"/>
    </row>
    <row r="149" spans="1:8" x14ac:dyDescent="0.3">
      <c r="A149" s="402">
        <v>146</v>
      </c>
      <c r="B149" s="321">
        <v>29</v>
      </c>
      <c r="C149" s="320" t="s">
        <v>460</v>
      </c>
      <c r="D149" s="320">
        <v>1</v>
      </c>
      <c r="E149" s="320">
        <v>1</v>
      </c>
      <c r="F149" s="320">
        <v>0</v>
      </c>
      <c r="G149" s="320">
        <v>0</v>
      </c>
      <c r="H149" s="403"/>
    </row>
    <row r="150" spans="1:8" x14ac:dyDescent="0.3">
      <c r="A150" s="402">
        <v>147</v>
      </c>
      <c r="B150" s="321">
        <v>29.2</v>
      </c>
      <c r="C150" s="320" t="s">
        <v>459</v>
      </c>
      <c r="D150" s="320">
        <v>0</v>
      </c>
      <c r="E150" s="320">
        <v>1</v>
      </c>
      <c r="F150" s="320">
        <v>1</v>
      </c>
      <c r="G150" s="320">
        <v>0</v>
      </c>
      <c r="H150" s="403"/>
    </row>
    <row r="151" spans="1:8" x14ac:dyDescent="0.3">
      <c r="A151" s="402">
        <v>148</v>
      </c>
      <c r="B151" s="321">
        <v>29.4</v>
      </c>
      <c r="C151" s="320" t="s">
        <v>459</v>
      </c>
      <c r="D151" s="320">
        <v>1</v>
      </c>
      <c r="E151" s="320">
        <v>0</v>
      </c>
      <c r="F151" s="320">
        <v>0</v>
      </c>
      <c r="G151" s="320">
        <v>1</v>
      </c>
      <c r="H151" s="403"/>
    </row>
    <row r="152" spans="1:8" x14ac:dyDescent="0.3">
      <c r="A152" s="402">
        <v>149</v>
      </c>
      <c r="B152" s="321">
        <v>29.6</v>
      </c>
      <c r="C152" s="320" t="s">
        <v>459</v>
      </c>
      <c r="D152" s="320">
        <v>1</v>
      </c>
      <c r="E152" s="320">
        <v>1</v>
      </c>
      <c r="F152" s="320">
        <v>0</v>
      </c>
      <c r="G152" s="320">
        <v>0</v>
      </c>
      <c r="H152" s="403"/>
    </row>
    <row r="153" spans="1:8" x14ac:dyDescent="0.3">
      <c r="A153" s="402">
        <v>150</v>
      </c>
      <c r="B153" s="321">
        <v>29.8</v>
      </c>
      <c r="C153" s="320" t="s">
        <v>459</v>
      </c>
      <c r="D153" s="320">
        <v>1</v>
      </c>
      <c r="E153" s="320">
        <v>1</v>
      </c>
      <c r="F153" s="320">
        <v>1</v>
      </c>
      <c r="G153" s="320">
        <v>0</v>
      </c>
      <c r="H153" s="403" t="s">
        <v>466</v>
      </c>
    </row>
    <row r="154" spans="1:8" x14ac:dyDescent="0.3">
      <c r="A154" s="402">
        <v>151</v>
      </c>
      <c r="B154" s="334">
        <v>30</v>
      </c>
      <c r="C154" s="320" t="s">
        <v>461</v>
      </c>
      <c r="D154" s="320">
        <v>1</v>
      </c>
      <c r="E154" s="320">
        <v>1</v>
      </c>
      <c r="F154" s="320">
        <v>0</v>
      </c>
      <c r="G154" s="320">
        <v>0</v>
      </c>
      <c r="H154" s="403"/>
    </row>
    <row r="155" spans="1:8" x14ac:dyDescent="0.3">
      <c r="A155" s="402">
        <v>152</v>
      </c>
      <c r="B155" s="321">
        <v>30.2</v>
      </c>
      <c r="C155" s="320" t="s">
        <v>459</v>
      </c>
      <c r="D155" s="320">
        <v>1</v>
      </c>
      <c r="E155" s="320">
        <v>1</v>
      </c>
      <c r="F155" s="320">
        <v>0</v>
      </c>
      <c r="G155" s="320">
        <v>0</v>
      </c>
      <c r="H155" s="403"/>
    </row>
    <row r="156" spans="1:8" x14ac:dyDescent="0.3">
      <c r="A156" s="402">
        <v>153</v>
      </c>
      <c r="B156" s="321">
        <v>30.4</v>
      </c>
      <c r="C156" s="320" t="s">
        <v>459</v>
      </c>
      <c r="D156" s="320">
        <v>1</v>
      </c>
      <c r="E156" s="320">
        <v>0</v>
      </c>
      <c r="F156" s="320">
        <v>0</v>
      </c>
      <c r="G156" s="320">
        <v>1</v>
      </c>
      <c r="H156" s="403"/>
    </row>
    <row r="157" spans="1:8" x14ac:dyDescent="0.3">
      <c r="A157" s="402">
        <v>154</v>
      </c>
      <c r="B157" s="321">
        <v>30.6</v>
      </c>
      <c r="C157" s="320" t="s">
        <v>459</v>
      </c>
      <c r="D157" s="320">
        <v>0</v>
      </c>
      <c r="E157" s="320">
        <v>1</v>
      </c>
      <c r="F157" s="320">
        <v>1</v>
      </c>
      <c r="G157" s="320">
        <v>0</v>
      </c>
      <c r="H157" s="403"/>
    </row>
    <row r="158" spans="1:8" x14ac:dyDescent="0.3">
      <c r="A158" s="402">
        <v>155</v>
      </c>
      <c r="B158" s="321">
        <v>30.8</v>
      </c>
      <c r="C158" s="320" t="s">
        <v>459</v>
      </c>
      <c r="D158" s="320">
        <v>1</v>
      </c>
      <c r="E158" s="320">
        <v>0</v>
      </c>
      <c r="F158" s="320">
        <v>0</v>
      </c>
      <c r="G158" s="320">
        <v>1</v>
      </c>
      <c r="H158" s="403"/>
    </row>
    <row r="159" spans="1:8" x14ac:dyDescent="0.3">
      <c r="A159" s="402">
        <v>156</v>
      </c>
      <c r="B159" s="321">
        <v>31</v>
      </c>
      <c r="C159" s="320" t="s">
        <v>460</v>
      </c>
      <c r="D159" s="320">
        <v>1</v>
      </c>
      <c r="E159" s="320">
        <v>1</v>
      </c>
      <c r="F159" s="320">
        <v>0</v>
      </c>
      <c r="G159" s="320">
        <v>0</v>
      </c>
      <c r="H159" s="403"/>
    </row>
    <row r="160" spans="1:8" x14ac:dyDescent="0.3">
      <c r="A160" s="402">
        <v>157</v>
      </c>
      <c r="B160" s="321">
        <v>31.2</v>
      </c>
      <c r="C160" s="320" t="s">
        <v>459</v>
      </c>
      <c r="D160" s="320">
        <v>1</v>
      </c>
      <c r="E160" s="320">
        <v>1</v>
      </c>
      <c r="F160" s="320">
        <v>0</v>
      </c>
      <c r="G160" s="320">
        <v>0</v>
      </c>
      <c r="H160" s="403"/>
    </row>
    <row r="161" spans="1:8" x14ac:dyDescent="0.3">
      <c r="A161" s="402">
        <v>158</v>
      </c>
      <c r="B161" s="321">
        <v>31.4</v>
      </c>
      <c r="C161" s="320" t="s">
        <v>459</v>
      </c>
      <c r="D161" s="320">
        <v>1</v>
      </c>
      <c r="E161" s="320">
        <v>1</v>
      </c>
      <c r="F161" s="320">
        <v>0</v>
      </c>
      <c r="G161" s="320">
        <v>0</v>
      </c>
      <c r="H161" s="403"/>
    </row>
    <row r="162" spans="1:8" x14ac:dyDescent="0.3">
      <c r="A162" s="402">
        <v>159</v>
      </c>
      <c r="B162" s="321">
        <v>31.6</v>
      </c>
      <c r="C162" s="320" t="s">
        <v>459</v>
      </c>
      <c r="D162" s="320">
        <v>0</v>
      </c>
      <c r="E162" s="320">
        <v>0</v>
      </c>
      <c r="F162" s="320">
        <v>1</v>
      </c>
      <c r="G162" s="320">
        <v>1</v>
      </c>
      <c r="H162" s="403"/>
    </row>
    <row r="163" spans="1:8" x14ac:dyDescent="0.3">
      <c r="A163" s="402">
        <v>160</v>
      </c>
      <c r="B163" s="321">
        <v>31.8</v>
      </c>
      <c r="C163" s="320" t="s">
        <v>459</v>
      </c>
      <c r="D163" s="320">
        <v>1</v>
      </c>
      <c r="E163" s="320">
        <v>1</v>
      </c>
      <c r="F163" s="320">
        <v>0</v>
      </c>
      <c r="G163" s="320">
        <v>0</v>
      </c>
      <c r="H163" s="403"/>
    </row>
    <row r="164" spans="1:8" x14ac:dyDescent="0.3">
      <c r="A164" s="402">
        <v>161</v>
      </c>
      <c r="B164" s="321">
        <v>32</v>
      </c>
      <c r="C164" s="320" t="s">
        <v>460</v>
      </c>
      <c r="D164" s="320">
        <v>0</v>
      </c>
      <c r="E164" s="320">
        <v>1</v>
      </c>
      <c r="F164" s="320">
        <v>1</v>
      </c>
      <c r="G164" s="320">
        <v>0</v>
      </c>
      <c r="H164" s="403"/>
    </row>
    <row r="165" spans="1:8" x14ac:dyDescent="0.3">
      <c r="A165" s="402">
        <v>162</v>
      </c>
      <c r="B165" s="321">
        <v>32.200000000000003</v>
      </c>
      <c r="C165" s="320" t="s">
        <v>459</v>
      </c>
      <c r="D165" s="320">
        <v>1</v>
      </c>
      <c r="E165" s="320">
        <v>1</v>
      </c>
      <c r="F165" s="320">
        <v>0</v>
      </c>
      <c r="G165" s="320">
        <v>0</v>
      </c>
      <c r="H165" s="403"/>
    </row>
    <row r="166" spans="1:8" x14ac:dyDescent="0.3">
      <c r="A166" s="402">
        <v>163</v>
      </c>
      <c r="B166" s="321">
        <v>32.4</v>
      </c>
      <c r="C166" s="320" t="s">
        <v>459</v>
      </c>
      <c r="D166" s="320">
        <v>1</v>
      </c>
      <c r="E166" s="320">
        <v>0</v>
      </c>
      <c r="F166" s="320">
        <v>0</v>
      </c>
      <c r="G166" s="320">
        <v>1</v>
      </c>
      <c r="H166" s="403"/>
    </row>
    <row r="167" spans="1:8" x14ac:dyDescent="0.3">
      <c r="A167" s="402">
        <v>164</v>
      </c>
      <c r="B167" s="321">
        <v>32.6</v>
      </c>
      <c r="C167" s="320" t="s">
        <v>459</v>
      </c>
      <c r="D167" s="320">
        <v>1</v>
      </c>
      <c r="E167" s="320">
        <v>1</v>
      </c>
      <c r="F167" s="320">
        <v>0</v>
      </c>
      <c r="G167" s="320">
        <v>0</v>
      </c>
      <c r="H167" s="403"/>
    </row>
    <row r="168" spans="1:8" x14ac:dyDescent="0.3">
      <c r="A168" s="402">
        <v>165</v>
      </c>
      <c r="B168" s="321">
        <v>32.799999999999997</v>
      </c>
      <c r="C168" s="320" t="s">
        <v>459</v>
      </c>
      <c r="D168" s="320">
        <v>1</v>
      </c>
      <c r="E168" s="320">
        <v>1</v>
      </c>
      <c r="F168" s="320">
        <v>0</v>
      </c>
      <c r="G168" s="320">
        <v>0</v>
      </c>
      <c r="H168" s="403"/>
    </row>
    <row r="169" spans="1:8" x14ac:dyDescent="0.3">
      <c r="A169" s="402">
        <v>166</v>
      </c>
      <c r="B169" s="321">
        <v>33</v>
      </c>
      <c r="C169" s="320" t="s">
        <v>460</v>
      </c>
      <c r="D169" s="320">
        <v>1</v>
      </c>
      <c r="E169" s="320">
        <v>1</v>
      </c>
      <c r="F169" s="320">
        <v>0</v>
      </c>
      <c r="G169" s="320">
        <v>0</v>
      </c>
      <c r="H169" s="403"/>
    </row>
    <row r="170" spans="1:8" x14ac:dyDescent="0.3">
      <c r="A170" s="402">
        <v>167</v>
      </c>
      <c r="B170" s="321">
        <v>33.200000000000003</v>
      </c>
      <c r="C170" s="320" t="s">
        <v>459</v>
      </c>
      <c r="D170" s="320">
        <v>1</v>
      </c>
      <c r="E170" s="320">
        <v>1</v>
      </c>
      <c r="F170" s="320">
        <v>0</v>
      </c>
      <c r="G170" s="320">
        <v>0</v>
      </c>
      <c r="H170" s="403"/>
    </row>
    <row r="171" spans="1:8" x14ac:dyDescent="0.3">
      <c r="A171" s="402">
        <v>168</v>
      </c>
      <c r="B171" s="321">
        <v>33.4</v>
      </c>
      <c r="C171" s="320" t="s">
        <v>459</v>
      </c>
      <c r="D171" s="320">
        <v>1</v>
      </c>
      <c r="E171" s="320">
        <v>0</v>
      </c>
      <c r="F171" s="320">
        <v>0</v>
      </c>
      <c r="G171" s="320">
        <v>1</v>
      </c>
      <c r="H171" s="403"/>
    </row>
    <row r="172" spans="1:8" x14ac:dyDescent="0.3">
      <c r="A172" s="402">
        <v>169</v>
      </c>
      <c r="B172" s="321">
        <v>33.6</v>
      </c>
      <c r="C172" s="320" t="s">
        <v>459</v>
      </c>
      <c r="D172" s="320">
        <v>1</v>
      </c>
      <c r="E172" s="320">
        <v>1</v>
      </c>
      <c r="F172" s="320">
        <v>0</v>
      </c>
      <c r="G172" s="320">
        <v>0</v>
      </c>
      <c r="H172" s="403"/>
    </row>
    <row r="173" spans="1:8" x14ac:dyDescent="0.3">
      <c r="A173" s="402">
        <v>170</v>
      </c>
      <c r="B173" s="321">
        <v>33.799999999999997</v>
      </c>
      <c r="C173" s="320" t="s">
        <v>459</v>
      </c>
      <c r="D173" s="320">
        <v>1</v>
      </c>
      <c r="E173" s="320">
        <v>1</v>
      </c>
      <c r="F173" s="320">
        <v>0</v>
      </c>
      <c r="G173" s="320">
        <v>0</v>
      </c>
      <c r="H173" s="403"/>
    </row>
    <row r="174" spans="1:8" x14ac:dyDescent="0.3">
      <c r="A174" s="402">
        <v>171</v>
      </c>
      <c r="B174" s="321">
        <v>34</v>
      </c>
      <c r="C174" s="320" t="s">
        <v>460</v>
      </c>
      <c r="D174" s="320">
        <v>1</v>
      </c>
      <c r="E174" s="320">
        <v>1</v>
      </c>
      <c r="F174" s="320">
        <v>0</v>
      </c>
      <c r="G174" s="320">
        <v>0</v>
      </c>
      <c r="H174" s="403"/>
    </row>
    <row r="175" spans="1:8" x14ac:dyDescent="0.3">
      <c r="A175" s="402">
        <v>172</v>
      </c>
      <c r="B175" s="321">
        <v>34.200000000000003</v>
      </c>
      <c r="C175" s="320" t="s">
        <v>459</v>
      </c>
      <c r="D175" s="320">
        <v>0</v>
      </c>
      <c r="E175" s="320">
        <v>1</v>
      </c>
      <c r="F175" s="320">
        <v>1</v>
      </c>
      <c r="G175" s="320">
        <v>0</v>
      </c>
      <c r="H175" s="403"/>
    </row>
    <row r="176" spans="1:8" x14ac:dyDescent="0.3">
      <c r="A176" s="402">
        <v>173</v>
      </c>
      <c r="B176" s="321">
        <v>34.4</v>
      </c>
      <c r="C176" s="320" t="s">
        <v>459</v>
      </c>
      <c r="D176" s="320">
        <v>1</v>
      </c>
      <c r="E176" s="320">
        <v>1</v>
      </c>
      <c r="F176" s="320">
        <v>0</v>
      </c>
      <c r="G176" s="320">
        <v>0</v>
      </c>
      <c r="H176" s="403"/>
    </row>
    <row r="177" spans="1:8" x14ac:dyDescent="0.3">
      <c r="A177" s="402">
        <v>174</v>
      </c>
      <c r="B177" s="321">
        <v>34.6</v>
      </c>
      <c r="C177" s="320" t="s">
        <v>459</v>
      </c>
      <c r="D177" s="320">
        <v>1</v>
      </c>
      <c r="E177" s="320">
        <v>1</v>
      </c>
      <c r="F177" s="320">
        <v>0</v>
      </c>
      <c r="G177" s="320">
        <v>0</v>
      </c>
      <c r="H177" s="403"/>
    </row>
    <row r="178" spans="1:8" x14ac:dyDescent="0.3">
      <c r="A178" s="402">
        <v>175</v>
      </c>
      <c r="B178" s="321">
        <v>34.799999999999997</v>
      </c>
      <c r="C178" s="320" t="s">
        <v>459</v>
      </c>
      <c r="D178" s="320">
        <v>1</v>
      </c>
      <c r="E178" s="320">
        <v>1</v>
      </c>
      <c r="F178" s="320">
        <v>0</v>
      </c>
      <c r="G178" s="320">
        <v>0</v>
      </c>
      <c r="H178" s="403"/>
    </row>
    <row r="179" spans="1:8" x14ac:dyDescent="0.3">
      <c r="A179" s="402">
        <v>176</v>
      </c>
      <c r="B179" s="334">
        <v>35</v>
      </c>
      <c r="C179" s="320" t="s">
        <v>461</v>
      </c>
      <c r="D179" s="320">
        <v>1</v>
      </c>
      <c r="E179" s="320">
        <v>1</v>
      </c>
      <c r="F179" s="320">
        <v>0</v>
      </c>
      <c r="G179" s="320">
        <v>0</v>
      </c>
      <c r="H179" s="403"/>
    </row>
    <row r="180" spans="1:8" x14ac:dyDescent="0.3">
      <c r="A180" s="402">
        <v>177</v>
      </c>
      <c r="B180" s="321">
        <v>35.200000000000003</v>
      </c>
      <c r="C180" s="320" t="s">
        <v>459</v>
      </c>
      <c r="D180" s="320">
        <v>1</v>
      </c>
      <c r="E180" s="320">
        <v>1</v>
      </c>
      <c r="F180" s="320">
        <v>0</v>
      </c>
      <c r="G180" s="320">
        <v>0</v>
      </c>
      <c r="H180" s="403"/>
    </row>
    <row r="181" spans="1:8" x14ac:dyDescent="0.3">
      <c r="A181" s="402">
        <v>178</v>
      </c>
      <c r="B181" s="321">
        <v>35.4</v>
      </c>
      <c r="C181" s="320" t="s">
        <v>459</v>
      </c>
      <c r="D181" s="320">
        <v>0</v>
      </c>
      <c r="E181" s="320">
        <v>1</v>
      </c>
      <c r="F181" s="320">
        <v>1</v>
      </c>
      <c r="G181" s="320">
        <v>0</v>
      </c>
      <c r="H181" s="403"/>
    </row>
    <row r="182" spans="1:8" x14ac:dyDescent="0.3">
      <c r="A182" s="402">
        <v>179</v>
      </c>
      <c r="B182" s="321">
        <v>35.6</v>
      </c>
      <c r="C182" s="320" t="s">
        <v>459</v>
      </c>
      <c r="D182" s="320">
        <v>1</v>
      </c>
      <c r="E182" s="320">
        <v>1</v>
      </c>
      <c r="F182" s="320">
        <v>0</v>
      </c>
      <c r="G182" s="320">
        <v>0</v>
      </c>
      <c r="H182" s="403"/>
    </row>
    <row r="183" spans="1:8" x14ac:dyDescent="0.3">
      <c r="A183" s="402">
        <v>180</v>
      </c>
      <c r="B183" s="321">
        <v>35.799999999999997</v>
      </c>
      <c r="C183" s="320" t="s">
        <v>459</v>
      </c>
      <c r="D183" s="320">
        <v>1</v>
      </c>
      <c r="E183" s="320">
        <v>1</v>
      </c>
      <c r="F183" s="320">
        <v>0</v>
      </c>
      <c r="G183" s="320">
        <v>0</v>
      </c>
      <c r="H183" s="403"/>
    </row>
    <row r="184" spans="1:8" x14ac:dyDescent="0.3">
      <c r="A184" s="402">
        <v>181</v>
      </c>
      <c r="B184" s="321">
        <v>36</v>
      </c>
      <c r="C184" s="320" t="s">
        <v>460</v>
      </c>
      <c r="D184" s="320">
        <v>1</v>
      </c>
      <c r="E184" s="320">
        <v>1</v>
      </c>
      <c r="F184" s="320">
        <v>0</v>
      </c>
      <c r="G184" s="320">
        <v>0</v>
      </c>
      <c r="H184" s="403"/>
    </row>
    <row r="185" spans="1:8" x14ac:dyDescent="0.3">
      <c r="A185" s="402">
        <v>182</v>
      </c>
      <c r="B185" s="321">
        <v>36.200000000000003</v>
      </c>
      <c r="C185" s="320" t="s">
        <v>459</v>
      </c>
      <c r="D185" s="320">
        <v>1</v>
      </c>
      <c r="E185" s="320">
        <v>1</v>
      </c>
      <c r="F185" s="320">
        <v>0</v>
      </c>
      <c r="G185" s="320">
        <v>0</v>
      </c>
      <c r="H185" s="403"/>
    </row>
    <row r="186" spans="1:8" x14ac:dyDescent="0.3">
      <c r="A186" s="402">
        <v>183</v>
      </c>
      <c r="B186" s="321">
        <v>36.4</v>
      </c>
      <c r="C186" s="320" t="s">
        <v>459</v>
      </c>
      <c r="D186" s="320">
        <v>0</v>
      </c>
      <c r="E186" s="320">
        <v>1</v>
      </c>
      <c r="F186" s="320">
        <v>1</v>
      </c>
      <c r="G186" s="320">
        <v>1</v>
      </c>
      <c r="H186" s="403" t="s">
        <v>465</v>
      </c>
    </row>
    <row r="187" spans="1:8" x14ac:dyDescent="0.3">
      <c r="A187" s="402">
        <v>184</v>
      </c>
      <c r="B187" s="321">
        <v>36.6</v>
      </c>
      <c r="C187" s="320" t="s">
        <v>459</v>
      </c>
      <c r="D187" s="320">
        <v>1</v>
      </c>
      <c r="E187" s="320">
        <v>1</v>
      </c>
      <c r="F187" s="320">
        <v>0</v>
      </c>
      <c r="G187" s="320">
        <v>0</v>
      </c>
      <c r="H187" s="403"/>
    </row>
    <row r="188" spans="1:8" x14ac:dyDescent="0.3">
      <c r="A188" s="402">
        <v>185</v>
      </c>
      <c r="B188" s="321">
        <v>36.799999999999997</v>
      </c>
      <c r="C188" s="320" t="s">
        <v>459</v>
      </c>
      <c r="D188" s="320">
        <v>1</v>
      </c>
      <c r="E188" s="320">
        <v>0</v>
      </c>
      <c r="F188" s="320">
        <v>0</v>
      </c>
      <c r="G188" s="320">
        <v>1</v>
      </c>
      <c r="H188" s="403"/>
    </row>
    <row r="189" spans="1:8" x14ac:dyDescent="0.3">
      <c r="A189" s="402">
        <v>186</v>
      </c>
      <c r="B189" s="321">
        <v>37</v>
      </c>
      <c r="C189" s="320" t="s">
        <v>460</v>
      </c>
      <c r="D189" s="320">
        <v>1</v>
      </c>
      <c r="E189" s="320">
        <v>0</v>
      </c>
      <c r="F189" s="320">
        <v>0</v>
      </c>
      <c r="G189" s="320">
        <v>1</v>
      </c>
      <c r="H189" s="403"/>
    </row>
    <row r="190" spans="1:8" x14ac:dyDescent="0.3">
      <c r="A190" s="402">
        <v>187</v>
      </c>
      <c r="B190" s="321">
        <v>37.200000000000003</v>
      </c>
      <c r="C190" s="320" t="s">
        <v>459</v>
      </c>
      <c r="D190" s="320">
        <v>1</v>
      </c>
      <c r="E190" s="320">
        <v>1</v>
      </c>
      <c r="F190" s="320">
        <v>0</v>
      </c>
      <c r="G190" s="320">
        <v>0</v>
      </c>
      <c r="H190" s="403"/>
    </row>
    <row r="191" spans="1:8" x14ac:dyDescent="0.3">
      <c r="A191" s="402">
        <v>188</v>
      </c>
      <c r="B191" s="321">
        <v>37.4</v>
      </c>
      <c r="C191" s="320" t="s">
        <v>459</v>
      </c>
      <c r="D191" s="320">
        <v>1</v>
      </c>
      <c r="E191" s="320">
        <v>1</v>
      </c>
      <c r="F191" s="320">
        <v>0</v>
      </c>
      <c r="G191" s="320">
        <v>0</v>
      </c>
      <c r="H191" s="403"/>
    </row>
    <row r="192" spans="1:8" x14ac:dyDescent="0.3">
      <c r="A192" s="402">
        <v>189</v>
      </c>
      <c r="B192" s="321">
        <v>37.6</v>
      </c>
      <c r="C192" s="320" t="s">
        <v>459</v>
      </c>
      <c r="D192" s="320">
        <v>1</v>
      </c>
      <c r="E192" s="320">
        <v>1</v>
      </c>
      <c r="F192" s="320">
        <v>0</v>
      </c>
      <c r="G192" s="320">
        <v>0</v>
      </c>
      <c r="H192" s="403"/>
    </row>
    <row r="193" spans="1:8" x14ac:dyDescent="0.3">
      <c r="A193" s="402">
        <v>190</v>
      </c>
      <c r="B193" s="321">
        <v>37.799999999999997</v>
      </c>
      <c r="C193" s="320" t="s">
        <v>459</v>
      </c>
      <c r="D193" s="320">
        <v>0</v>
      </c>
      <c r="E193" s="320">
        <v>0</v>
      </c>
      <c r="F193" s="320">
        <v>1</v>
      </c>
      <c r="G193" s="320">
        <v>1</v>
      </c>
      <c r="H193" s="403"/>
    </row>
    <row r="194" spans="1:8" x14ac:dyDescent="0.3">
      <c r="A194" s="402">
        <v>191</v>
      </c>
      <c r="B194" s="321">
        <v>38</v>
      </c>
      <c r="C194" s="320" t="s">
        <v>460</v>
      </c>
      <c r="D194" s="320">
        <v>1</v>
      </c>
      <c r="E194" s="320">
        <v>1</v>
      </c>
      <c r="F194" s="320">
        <v>0</v>
      </c>
      <c r="G194" s="320">
        <v>0</v>
      </c>
      <c r="H194" s="403"/>
    </row>
    <row r="195" spans="1:8" x14ac:dyDescent="0.3">
      <c r="A195" s="402">
        <v>192</v>
      </c>
      <c r="B195" s="321">
        <v>38.200000000000003</v>
      </c>
      <c r="C195" s="320" t="s">
        <v>459</v>
      </c>
      <c r="D195" s="320">
        <v>1</v>
      </c>
      <c r="E195" s="320">
        <v>1</v>
      </c>
      <c r="F195" s="320">
        <v>0</v>
      </c>
      <c r="G195" s="320">
        <v>0</v>
      </c>
      <c r="H195" s="403"/>
    </row>
    <row r="196" spans="1:8" x14ac:dyDescent="0.3">
      <c r="A196" s="402">
        <v>193</v>
      </c>
      <c r="B196" s="321">
        <v>38.4</v>
      </c>
      <c r="C196" s="320" t="s">
        <v>459</v>
      </c>
      <c r="D196" s="320">
        <v>0</v>
      </c>
      <c r="E196" s="320">
        <v>0</v>
      </c>
      <c r="F196" s="320">
        <v>1</v>
      </c>
      <c r="G196" s="320">
        <v>1</v>
      </c>
      <c r="H196" s="403"/>
    </row>
    <row r="197" spans="1:8" x14ac:dyDescent="0.3">
      <c r="A197" s="402">
        <v>194</v>
      </c>
      <c r="B197" s="321">
        <v>38.6</v>
      </c>
      <c r="C197" s="320" t="s">
        <v>459</v>
      </c>
      <c r="D197" s="320">
        <v>1</v>
      </c>
      <c r="E197" s="320">
        <v>1</v>
      </c>
      <c r="F197" s="320">
        <v>0</v>
      </c>
      <c r="G197" s="320">
        <v>0</v>
      </c>
      <c r="H197" s="403"/>
    </row>
    <row r="198" spans="1:8" x14ac:dyDescent="0.3">
      <c r="A198" s="402">
        <v>195</v>
      </c>
      <c r="B198" s="321">
        <v>38.799999999999997</v>
      </c>
      <c r="C198" s="320" t="s">
        <v>459</v>
      </c>
      <c r="D198" s="320">
        <v>1</v>
      </c>
      <c r="E198" s="320">
        <v>1</v>
      </c>
      <c r="F198" s="320">
        <v>0</v>
      </c>
      <c r="G198" s="320">
        <v>0</v>
      </c>
      <c r="H198" s="403"/>
    </row>
    <row r="199" spans="1:8" x14ac:dyDescent="0.3">
      <c r="A199" s="402">
        <v>196</v>
      </c>
      <c r="B199" s="321">
        <v>39</v>
      </c>
      <c r="C199" s="320" t="s">
        <v>460</v>
      </c>
      <c r="D199" s="320">
        <v>1</v>
      </c>
      <c r="E199" s="320">
        <v>1</v>
      </c>
      <c r="F199" s="320">
        <v>0</v>
      </c>
      <c r="G199" s="320">
        <v>0</v>
      </c>
      <c r="H199" s="403"/>
    </row>
    <row r="200" spans="1:8" x14ac:dyDescent="0.3">
      <c r="A200" s="402">
        <v>197</v>
      </c>
      <c r="B200" s="321">
        <v>39.200000000000003</v>
      </c>
      <c r="C200" s="320" t="s">
        <v>459</v>
      </c>
      <c r="D200" s="320">
        <v>1</v>
      </c>
      <c r="E200" s="320">
        <v>1</v>
      </c>
      <c r="F200" s="320">
        <v>0</v>
      </c>
      <c r="G200" s="320">
        <v>0</v>
      </c>
      <c r="H200" s="403"/>
    </row>
    <row r="201" spans="1:8" x14ac:dyDescent="0.3">
      <c r="A201" s="402">
        <v>198</v>
      </c>
      <c r="B201" s="321">
        <v>39.4</v>
      </c>
      <c r="C201" s="320" t="s">
        <v>459</v>
      </c>
      <c r="D201" s="320">
        <v>1</v>
      </c>
      <c r="E201" s="320">
        <v>1</v>
      </c>
      <c r="F201" s="320">
        <v>0</v>
      </c>
      <c r="G201" s="320">
        <v>0</v>
      </c>
      <c r="H201" s="403"/>
    </row>
    <row r="202" spans="1:8" x14ac:dyDescent="0.3">
      <c r="A202" s="402">
        <v>199</v>
      </c>
      <c r="B202" s="321">
        <v>39.6</v>
      </c>
      <c r="C202" s="320" t="s">
        <v>459</v>
      </c>
      <c r="D202" s="320">
        <v>0</v>
      </c>
      <c r="E202" s="320">
        <v>0</v>
      </c>
      <c r="F202" s="320">
        <v>1</v>
      </c>
      <c r="G202" s="320">
        <v>1</v>
      </c>
      <c r="H202" s="403"/>
    </row>
    <row r="203" spans="1:8" x14ac:dyDescent="0.3">
      <c r="A203" s="402">
        <v>200</v>
      </c>
      <c r="B203" s="321">
        <v>39.799999999999997</v>
      </c>
      <c r="C203" s="320" t="s">
        <v>459</v>
      </c>
      <c r="D203" s="320">
        <v>1</v>
      </c>
      <c r="E203" s="320">
        <v>0</v>
      </c>
      <c r="F203" s="320">
        <v>0</v>
      </c>
      <c r="G203" s="320">
        <v>1</v>
      </c>
      <c r="H203" s="403"/>
    </row>
    <row r="204" spans="1:8" x14ac:dyDescent="0.3">
      <c r="A204" s="402">
        <v>201</v>
      </c>
      <c r="B204" s="334">
        <v>40</v>
      </c>
      <c r="C204" s="320" t="s">
        <v>461</v>
      </c>
      <c r="D204" s="320">
        <v>1</v>
      </c>
      <c r="E204" s="320">
        <v>1</v>
      </c>
      <c r="F204" s="320">
        <v>0</v>
      </c>
      <c r="G204" s="320">
        <v>0</v>
      </c>
      <c r="H204" s="403"/>
    </row>
    <row r="205" spans="1:8" x14ac:dyDescent="0.3">
      <c r="A205" s="402">
        <v>202</v>
      </c>
      <c r="B205" s="321">
        <v>40.200000000000003</v>
      </c>
      <c r="C205" s="320" t="s">
        <v>459</v>
      </c>
      <c r="D205" s="320">
        <v>1</v>
      </c>
      <c r="E205" s="320">
        <v>1</v>
      </c>
      <c r="F205" s="320">
        <v>0</v>
      </c>
      <c r="G205" s="320">
        <v>0</v>
      </c>
      <c r="H205" s="403"/>
    </row>
    <row r="206" spans="1:8" x14ac:dyDescent="0.3">
      <c r="A206" s="402">
        <v>203</v>
      </c>
      <c r="B206" s="321">
        <v>40.4</v>
      </c>
      <c r="C206" s="320" t="s">
        <v>459</v>
      </c>
      <c r="D206" s="320">
        <v>1</v>
      </c>
      <c r="E206" s="320">
        <v>1</v>
      </c>
      <c r="F206" s="320">
        <v>0</v>
      </c>
      <c r="G206" s="320">
        <v>0</v>
      </c>
      <c r="H206" s="403"/>
    </row>
    <row r="207" spans="1:8" x14ac:dyDescent="0.3">
      <c r="A207" s="402">
        <v>204</v>
      </c>
      <c r="B207" s="321">
        <v>40.6</v>
      </c>
      <c r="C207" s="320" t="s">
        <v>459</v>
      </c>
      <c r="D207" s="320">
        <v>1</v>
      </c>
      <c r="E207" s="320">
        <v>1</v>
      </c>
      <c r="F207" s="320">
        <v>0</v>
      </c>
      <c r="G207" s="320">
        <v>0</v>
      </c>
      <c r="H207" s="403"/>
    </row>
    <row r="208" spans="1:8" x14ac:dyDescent="0.3">
      <c r="A208" s="402">
        <v>205</v>
      </c>
      <c r="B208" s="321">
        <v>40.799999999999997</v>
      </c>
      <c r="C208" s="320" t="s">
        <v>459</v>
      </c>
      <c r="D208" s="320">
        <v>1</v>
      </c>
      <c r="E208" s="320">
        <v>1</v>
      </c>
      <c r="F208" s="320">
        <v>0</v>
      </c>
      <c r="G208" s="320">
        <v>0</v>
      </c>
      <c r="H208" s="403"/>
    </row>
    <row r="209" spans="1:8" x14ac:dyDescent="0.3">
      <c r="A209" s="402">
        <v>206</v>
      </c>
      <c r="B209" s="321">
        <v>41</v>
      </c>
      <c r="C209" s="320" t="s">
        <v>460</v>
      </c>
      <c r="D209" s="320">
        <v>1</v>
      </c>
      <c r="E209" s="320">
        <v>1</v>
      </c>
      <c r="F209" s="320">
        <v>0</v>
      </c>
      <c r="G209" s="320">
        <v>1</v>
      </c>
      <c r="H209" s="403" t="s">
        <v>465</v>
      </c>
    </row>
    <row r="210" spans="1:8" x14ac:dyDescent="0.3">
      <c r="A210" s="402">
        <v>207</v>
      </c>
      <c r="B210" s="321">
        <v>41.2</v>
      </c>
      <c r="C210" s="320" t="s">
        <v>459</v>
      </c>
      <c r="D210" s="320">
        <v>1</v>
      </c>
      <c r="E210" s="320">
        <v>1</v>
      </c>
      <c r="F210" s="320">
        <v>0</v>
      </c>
      <c r="G210" s="320">
        <v>0</v>
      </c>
      <c r="H210" s="403"/>
    </row>
    <row r="211" spans="1:8" x14ac:dyDescent="0.3">
      <c r="A211" s="402">
        <v>208</v>
      </c>
      <c r="B211" s="321">
        <v>41.4</v>
      </c>
      <c r="C211" s="320" t="s">
        <v>459</v>
      </c>
      <c r="D211" s="320">
        <v>1</v>
      </c>
      <c r="E211" s="320">
        <v>1</v>
      </c>
      <c r="F211" s="320">
        <v>0</v>
      </c>
      <c r="G211" s="320">
        <v>0</v>
      </c>
      <c r="H211" s="403"/>
    </row>
    <row r="212" spans="1:8" x14ac:dyDescent="0.3">
      <c r="A212" s="402">
        <v>209</v>
      </c>
      <c r="B212" s="321">
        <v>41.6</v>
      </c>
      <c r="C212" s="320" t="s">
        <v>459</v>
      </c>
      <c r="D212" s="320">
        <v>1</v>
      </c>
      <c r="E212" s="320">
        <v>1</v>
      </c>
      <c r="F212" s="320">
        <v>0</v>
      </c>
      <c r="G212" s="320">
        <v>1</v>
      </c>
      <c r="H212" s="403" t="s">
        <v>465</v>
      </c>
    </row>
    <row r="213" spans="1:8" x14ac:dyDescent="0.3">
      <c r="A213" s="402">
        <v>210</v>
      </c>
      <c r="B213" s="321">
        <v>41.8</v>
      </c>
      <c r="C213" s="320" t="s">
        <v>459</v>
      </c>
      <c r="D213" s="320">
        <v>1</v>
      </c>
      <c r="E213" s="320">
        <v>0</v>
      </c>
      <c r="F213" s="320">
        <v>0</v>
      </c>
      <c r="G213" s="320">
        <v>1</v>
      </c>
      <c r="H213" s="403"/>
    </row>
    <row r="214" spans="1:8" x14ac:dyDescent="0.3">
      <c r="A214" s="402">
        <v>211</v>
      </c>
      <c r="B214" s="321">
        <v>42</v>
      </c>
      <c r="C214" s="320" t="s">
        <v>460</v>
      </c>
      <c r="D214" s="320">
        <v>1</v>
      </c>
      <c r="E214" s="320">
        <v>1</v>
      </c>
      <c r="F214" s="320">
        <v>0</v>
      </c>
      <c r="G214" s="320">
        <v>0</v>
      </c>
      <c r="H214" s="403"/>
    </row>
    <row r="215" spans="1:8" x14ac:dyDescent="0.3">
      <c r="A215" s="402">
        <v>212</v>
      </c>
      <c r="B215" s="321">
        <v>42.2</v>
      </c>
      <c r="C215" s="320" t="s">
        <v>459</v>
      </c>
      <c r="D215" s="320">
        <v>1</v>
      </c>
      <c r="E215" s="320">
        <v>0</v>
      </c>
      <c r="F215" s="320">
        <v>0</v>
      </c>
      <c r="G215" s="320">
        <v>1</v>
      </c>
      <c r="H215" s="403"/>
    </row>
    <row r="216" spans="1:8" x14ac:dyDescent="0.3">
      <c r="A216" s="402">
        <v>213</v>
      </c>
      <c r="B216" s="321">
        <v>42.4</v>
      </c>
      <c r="C216" s="320" t="s">
        <v>459</v>
      </c>
      <c r="D216" s="320">
        <v>1</v>
      </c>
      <c r="E216" s="320">
        <v>1</v>
      </c>
      <c r="F216" s="320">
        <v>0</v>
      </c>
      <c r="G216" s="320">
        <v>0</v>
      </c>
      <c r="H216" s="403"/>
    </row>
    <row r="217" spans="1:8" x14ac:dyDescent="0.3">
      <c r="A217" s="402">
        <v>214</v>
      </c>
      <c r="B217" s="321">
        <v>42.6</v>
      </c>
      <c r="C217" s="320" t="s">
        <v>459</v>
      </c>
      <c r="D217" s="320">
        <v>1</v>
      </c>
      <c r="E217" s="320">
        <v>1</v>
      </c>
      <c r="F217" s="320">
        <v>0</v>
      </c>
      <c r="G217" s="320">
        <v>0</v>
      </c>
      <c r="H217" s="403"/>
    </row>
    <row r="218" spans="1:8" x14ac:dyDescent="0.3">
      <c r="A218" s="402">
        <v>215</v>
      </c>
      <c r="B218" s="321">
        <v>42.8</v>
      </c>
      <c r="C218" s="320" t="s">
        <v>459</v>
      </c>
      <c r="D218" s="320">
        <v>1</v>
      </c>
      <c r="E218" s="320">
        <v>0</v>
      </c>
      <c r="F218" s="320">
        <v>0</v>
      </c>
      <c r="G218" s="320">
        <v>1</v>
      </c>
      <c r="H218" s="403"/>
    </row>
    <row r="219" spans="1:8" x14ac:dyDescent="0.3">
      <c r="A219" s="402">
        <v>216</v>
      </c>
      <c r="B219" s="321">
        <v>43</v>
      </c>
      <c r="C219" s="320" t="s">
        <v>460</v>
      </c>
      <c r="D219" s="320">
        <v>1</v>
      </c>
      <c r="E219" s="320">
        <v>1</v>
      </c>
      <c r="F219" s="320">
        <v>0</v>
      </c>
      <c r="G219" s="320">
        <v>0</v>
      </c>
      <c r="H219" s="403"/>
    </row>
    <row r="220" spans="1:8" x14ac:dyDescent="0.3">
      <c r="A220" s="402">
        <v>217</v>
      </c>
      <c r="B220" s="321">
        <v>43.2</v>
      </c>
      <c r="C220" s="320" t="s">
        <v>459</v>
      </c>
      <c r="D220" s="320">
        <v>0</v>
      </c>
      <c r="E220" s="320">
        <v>0</v>
      </c>
      <c r="F220" s="320">
        <v>1</v>
      </c>
      <c r="G220" s="320">
        <v>1</v>
      </c>
      <c r="H220" s="403"/>
    </row>
    <row r="221" spans="1:8" x14ac:dyDescent="0.3">
      <c r="A221" s="402">
        <v>218</v>
      </c>
      <c r="B221" s="321">
        <v>43.4</v>
      </c>
      <c r="C221" s="320" t="s">
        <v>459</v>
      </c>
      <c r="D221" s="320">
        <v>0</v>
      </c>
      <c r="E221" s="320">
        <v>1</v>
      </c>
      <c r="F221" s="320">
        <v>1</v>
      </c>
      <c r="G221" s="320">
        <v>0</v>
      </c>
      <c r="H221" s="403"/>
    </row>
    <row r="222" spans="1:8" x14ac:dyDescent="0.3">
      <c r="A222" s="402">
        <v>219</v>
      </c>
      <c r="B222" s="321">
        <v>43.6</v>
      </c>
      <c r="C222" s="320" t="s">
        <v>459</v>
      </c>
      <c r="D222" s="320">
        <v>1</v>
      </c>
      <c r="E222" s="320">
        <v>0</v>
      </c>
      <c r="F222" s="320">
        <v>0</v>
      </c>
      <c r="G222" s="320">
        <v>1</v>
      </c>
      <c r="H222" s="403"/>
    </row>
    <row r="223" spans="1:8" x14ac:dyDescent="0.3">
      <c r="A223" s="402">
        <v>220</v>
      </c>
      <c r="B223" s="321">
        <v>43.8</v>
      </c>
      <c r="C223" s="320" t="s">
        <v>459</v>
      </c>
      <c r="D223" s="320">
        <v>1</v>
      </c>
      <c r="E223" s="320">
        <v>0</v>
      </c>
      <c r="F223" s="320">
        <v>0</v>
      </c>
      <c r="G223" s="320">
        <v>1</v>
      </c>
      <c r="H223" s="403"/>
    </row>
    <row r="224" spans="1:8" x14ac:dyDescent="0.3">
      <c r="A224" s="402">
        <v>221</v>
      </c>
      <c r="B224" s="321">
        <v>44</v>
      </c>
      <c r="C224" s="320" t="s">
        <v>460</v>
      </c>
      <c r="D224" s="320">
        <v>1</v>
      </c>
      <c r="E224" s="320">
        <v>1</v>
      </c>
      <c r="F224" s="320">
        <v>0</v>
      </c>
      <c r="G224" s="320">
        <v>0</v>
      </c>
      <c r="H224" s="403"/>
    </row>
    <row r="225" spans="1:8" x14ac:dyDescent="0.3">
      <c r="A225" s="402">
        <v>222</v>
      </c>
      <c r="B225" s="321">
        <v>44.2</v>
      </c>
      <c r="C225" s="320" t="s">
        <v>459</v>
      </c>
      <c r="D225" s="320">
        <v>0</v>
      </c>
      <c r="E225" s="320">
        <v>0</v>
      </c>
      <c r="F225" s="320">
        <v>1</v>
      </c>
      <c r="G225" s="320">
        <v>1</v>
      </c>
      <c r="H225" s="403"/>
    </row>
    <row r="226" spans="1:8" x14ac:dyDescent="0.3">
      <c r="A226" s="402">
        <v>223</v>
      </c>
      <c r="B226" s="321">
        <v>44.4</v>
      </c>
      <c r="C226" s="320" t="s">
        <v>459</v>
      </c>
      <c r="D226" s="320">
        <v>0</v>
      </c>
      <c r="E226" s="320">
        <v>0</v>
      </c>
      <c r="F226" s="320">
        <v>1</v>
      </c>
      <c r="G226" s="320">
        <v>1</v>
      </c>
      <c r="H226" s="403"/>
    </row>
    <row r="227" spans="1:8" x14ac:dyDescent="0.3">
      <c r="A227" s="402">
        <v>224</v>
      </c>
      <c r="B227" s="321">
        <v>44.6</v>
      </c>
      <c r="C227" s="320" t="s">
        <v>459</v>
      </c>
      <c r="D227" s="320">
        <v>1</v>
      </c>
      <c r="E227" s="320">
        <v>1</v>
      </c>
      <c r="F227" s="320">
        <v>0</v>
      </c>
      <c r="G227" s="320">
        <v>0</v>
      </c>
      <c r="H227" s="403"/>
    </row>
    <row r="228" spans="1:8" x14ac:dyDescent="0.3">
      <c r="A228" s="402">
        <v>225</v>
      </c>
      <c r="B228" s="321">
        <v>44.8</v>
      </c>
      <c r="C228" s="320" t="s">
        <v>459</v>
      </c>
      <c r="D228" s="320">
        <v>1</v>
      </c>
      <c r="E228" s="320">
        <v>1</v>
      </c>
      <c r="F228" s="320">
        <v>1</v>
      </c>
      <c r="G228" s="320">
        <v>0</v>
      </c>
      <c r="H228" s="403" t="s">
        <v>466</v>
      </c>
    </row>
    <row r="229" spans="1:8" x14ac:dyDescent="0.3">
      <c r="A229" s="402">
        <v>226</v>
      </c>
      <c r="B229" s="334">
        <v>45</v>
      </c>
      <c r="C229" s="320" t="s">
        <v>461</v>
      </c>
      <c r="D229" s="320">
        <v>1</v>
      </c>
      <c r="E229" s="320">
        <v>1</v>
      </c>
      <c r="F229" s="320">
        <v>0</v>
      </c>
      <c r="G229" s="320">
        <v>0</v>
      </c>
      <c r="H229" s="403"/>
    </row>
    <row r="230" spans="1:8" x14ac:dyDescent="0.3">
      <c r="A230" s="402">
        <v>227</v>
      </c>
      <c r="B230" s="321">
        <v>45.2</v>
      </c>
      <c r="C230" s="320" t="s">
        <v>459</v>
      </c>
      <c r="D230" s="320">
        <v>0</v>
      </c>
      <c r="E230" s="320">
        <v>1</v>
      </c>
      <c r="F230" s="320">
        <v>1</v>
      </c>
      <c r="G230" s="320">
        <v>0</v>
      </c>
      <c r="H230" s="403"/>
    </row>
    <row r="231" spans="1:8" x14ac:dyDescent="0.3">
      <c r="A231" s="402">
        <v>228</v>
      </c>
      <c r="B231" s="321">
        <v>45.4</v>
      </c>
      <c r="C231" s="320" t="s">
        <v>459</v>
      </c>
      <c r="D231" s="320">
        <v>1</v>
      </c>
      <c r="E231" s="320">
        <v>1</v>
      </c>
      <c r="F231" s="320">
        <v>0</v>
      </c>
      <c r="G231" s="320">
        <v>0</v>
      </c>
      <c r="H231" s="403"/>
    </row>
    <row r="232" spans="1:8" x14ac:dyDescent="0.3">
      <c r="A232" s="402">
        <v>229</v>
      </c>
      <c r="B232" s="321">
        <v>45.6</v>
      </c>
      <c r="C232" s="320" t="s">
        <v>459</v>
      </c>
      <c r="D232" s="320">
        <v>1</v>
      </c>
      <c r="E232" s="320">
        <v>0</v>
      </c>
      <c r="F232" s="320">
        <v>0</v>
      </c>
      <c r="G232" s="320">
        <v>1</v>
      </c>
      <c r="H232" s="403"/>
    </row>
    <row r="233" spans="1:8" x14ac:dyDescent="0.3">
      <c r="A233" s="402">
        <v>230</v>
      </c>
      <c r="B233" s="321">
        <v>45.8</v>
      </c>
      <c r="C233" s="320" t="s">
        <v>459</v>
      </c>
      <c r="D233" s="320">
        <v>1</v>
      </c>
      <c r="E233" s="320">
        <v>0</v>
      </c>
      <c r="F233" s="320">
        <v>0</v>
      </c>
      <c r="G233" s="320">
        <v>1</v>
      </c>
      <c r="H233" s="403"/>
    </row>
    <row r="234" spans="1:8" x14ac:dyDescent="0.3">
      <c r="A234" s="402">
        <v>231</v>
      </c>
      <c r="B234" s="321">
        <v>46</v>
      </c>
      <c r="C234" s="320" t="s">
        <v>460</v>
      </c>
      <c r="D234" s="320">
        <v>1</v>
      </c>
      <c r="E234" s="320">
        <v>1</v>
      </c>
      <c r="F234" s="320">
        <v>0</v>
      </c>
      <c r="G234" s="320">
        <v>0</v>
      </c>
      <c r="H234" s="403"/>
    </row>
    <row r="235" spans="1:8" x14ac:dyDescent="0.3">
      <c r="A235" s="402">
        <v>232</v>
      </c>
      <c r="B235" s="321">
        <v>46.2</v>
      </c>
      <c r="C235" s="320" t="s">
        <v>459</v>
      </c>
      <c r="D235" s="320">
        <v>1</v>
      </c>
      <c r="E235" s="320">
        <v>1</v>
      </c>
      <c r="F235" s="320">
        <v>0</v>
      </c>
      <c r="G235" s="320">
        <v>0</v>
      </c>
      <c r="H235" s="403"/>
    </row>
    <row r="236" spans="1:8" x14ac:dyDescent="0.3">
      <c r="A236" s="402">
        <v>233</v>
      </c>
      <c r="B236" s="321">
        <v>46.4</v>
      </c>
      <c r="C236" s="320" t="s">
        <v>459</v>
      </c>
      <c r="D236" s="320">
        <v>0</v>
      </c>
      <c r="E236" s="320">
        <v>1</v>
      </c>
      <c r="F236" s="320">
        <v>1</v>
      </c>
      <c r="G236" s="320">
        <v>0</v>
      </c>
      <c r="H236" s="403"/>
    </row>
    <row r="237" spans="1:8" x14ac:dyDescent="0.3">
      <c r="A237" s="402">
        <v>234</v>
      </c>
      <c r="B237" s="321">
        <v>46.6</v>
      </c>
      <c r="C237" s="320" t="s">
        <v>459</v>
      </c>
      <c r="D237" s="320">
        <v>0</v>
      </c>
      <c r="E237" s="320">
        <v>0</v>
      </c>
      <c r="F237" s="320">
        <v>1</v>
      </c>
      <c r="G237" s="320">
        <v>1</v>
      </c>
      <c r="H237" s="403"/>
    </row>
    <row r="238" spans="1:8" x14ac:dyDescent="0.3">
      <c r="A238" s="402">
        <v>235</v>
      </c>
      <c r="B238" s="321">
        <v>46.8</v>
      </c>
      <c r="C238" s="320" t="s">
        <v>459</v>
      </c>
      <c r="D238" s="320">
        <v>0</v>
      </c>
      <c r="E238" s="320">
        <v>0</v>
      </c>
      <c r="F238" s="320">
        <v>1</v>
      </c>
      <c r="G238" s="320">
        <v>1</v>
      </c>
      <c r="H238" s="403"/>
    </row>
    <row r="239" spans="1:8" x14ac:dyDescent="0.3">
      <c r="A239" s="402">
        <v>236</v>
      </c>
      <c r="B239" s="321">
        <v>47</v>
      </c>
      <c r="C239" s="320" t="s">
        <v>460</v>
      </c>
      <c r="D239" s="320">
        <v>0</v>
      </c>
      <c r="E239" s="320">
        <v>0</v>
      </c>
      <c r="F239" s="320">
        <v>1</v>
      </c>
      <c r="G239" s="320">
        <v>1</v>
      </c>
      <c r="H239" s="403"/>
    </row>
    <row r="240" spans="1:8" x14ac:dyDescent="0.3">
      <c r="A240" s="402">
        <v>237</v>
      </c>
      <c r="B240" s="321">
        <v>47.2</v>
      </c>
      <c r="C240" s="320" t="s">
        <v>459</v>
      </c>
      <c r="D240" s="320">
        <v>0</v>
      </c>
      <c r="E240" s="320">
        <v>0</v>
      </c>
      <c r="F240" s="320">
        <v>1</v>
      </c>
      <c r="G240" s="320">
        <v>1</v>
      </c>
      <c r="H240" s="403"/>
    </row>
    <row r="241" spans="1:8" x14ac:dyDescent="0.3">
      <c r="A241" s="402">
        <v>238</v>
      </c>
      <c r="B241" s="321">
        <v>47.4</v>
      </c>
      <c r="C241" s="320" t="s">
        <v>459</v>
      </c>
      <c r="D241" s="320">
        <v>1</v>
      </c>
      <c r="E241" s="320">
        <v>0</v>
      </c>
      <c r="F241" s="320">
        <v>0</v>
      </c>
      <c r="G241" s="320">
        <v>1</v>
      </c>
      <c r="H241" s="403"/>
    </row>
    <row r="242" spans="1:8" x14ac:dyDescent="0.3">
      <c r="A242" s="402">
        <v>239</v>
      </c>
      <c r="B242" s="321">
        <v>47.6</v>
      </c>
      <c r="C242" s="320" t="s">
        <v>459</v>
      </c>
      <c r="D242" s="320">
        <v>0</v>
      </c>
      <c r="E242" s="320">
        <v>0</v>
      </c>
      <c r="F242" s="320">
        <v>1</v>
      </c>
      <c r="G242" s="320">
        <v>1</v>
      </c>
      <c r="H242" s="403"/>
    </row>
    <row r="243" spans="1:8" x14ac:dyDescent="0.3">
      <c r="A243" s="402">
        <v>240</v>
      </c>
      <c r="B243" s="321">
        <v>47.8</v>
      </c>
      <c r="C243" s="320" t="s">
        <v>459</v>
      </c>
      <c r="D243" s="320">
        <v>0</v>
      </c>
      <c r="E243" s="320">
        <v>0</v>
      </c>
      <c r="F243" s="320">
        <v>1</v>
      </c>
      <c r="G243" s="320">
        <v>1</v>
      </c>
      <c r="H243" s="403"/>
    </row>
    <row r="244" spans="1:8" x14ac:dyDescent="0.3">
      <c r="A244" s="402">
        <v>241</v>
      </c>
      <c r="B244" s="321">
        <v>48</v>
      </c>
      <c r="C244" s="320" t="s">
        <v>460</v>
      </c>
      <c r="D244" s="320">
        <v>0</v>
      </c>
      <c r="E244" s="320">
        <v>0</v>
      </c>
      <c r="F244" s="320">
        <v>1</v>
      </c>
      <c r="G244" s="320">
        <v>1</v>
      </c>
      <c r="H244" s="403"/>
    </row>
    <row r="245" spans="1:8" x14ac:dyDescent="0.3">
      <c r="A245" s="402">
        <v>242</v>
      </c>
      <c r="B245" s="321">
        <v>48.2</v>
      </c>
      <c r="C245" s="320" t="s">
        <v>459</v>
      </c>
      <c r="D245" s="320">
        <v>0</v>
      </c>
      <c r="E245" s="320">
        <v>0</v>
      </c>
      <c r="F245" s="320">
        <v>1</v>
      </c>
      <c r="G245" s="320">
        <v>1</v>
      </c>
      <c r="H245" s="403"/>
    </row>
    <row r="246" spans="1:8" ht="15.75" thickBot="1" x14ac:dyDescent="0.35">
      <c r="A246" s="404">
        <v>243</v>
      </c>
      <c r="B246" s="405">
        <v>48.4</v>
      </c>
      <c r="C246" s="406" t="s">
        <v>459</v>
      </c>
      <c r="D246" s="406">
        <v>0</v>
      </c>
      <c r="E246" s="406">
        <v>0</v>
      </c>
      <c r="F246" s="406">
        <v>1</v>
      </c>
      <c r="G246" s="406">
        <v>1</v>
      </c>
      <c r="H246" s="407"/>
    </row>
    <row r="247" spans="1:8" x14ac:dyDescent="0.3">
      <c r="A247" s="322"/>
      <c r="B247" s="338"/>
      <c r="C247" s="322"/>
      <c r="D247" s="322">
        <f>SUM(D4:D246)</f>
        <v>181</v>
      </c>
      <c r="E247" s="322">
        <f>SUM(E4:E246)</f>
        <v>176</v>
      </c>
      <c r="F247" s="322">
        <f>SUM(F4:F246)</f>
        <v>65</v>
      </c>
      <c r="G247" s="322">
        <f>SUM(G4:G246)</f>
        <v>77</v>
      </c>
      <c r="H247" s="322"/>
    </row>
    <row r="248" spans="1:8" x14ac:dyDescent="0.3">
      <c r="A248" s="333"/>
      <c r="B248" s="322"/>
      <c r="C248" s="322"/>
      <c r="D248" s="322"/>
      <c r="E248" s="322"/>
      <c r="F248" s="322"/>
      <c r="G248" s="322"/>
      <c r="H248" s="333"/>
    </row>
    <row r="249" spans="1:8" x14ac:dyDescent="0.3">
      <c r="A249" s="333"/>
      <c r="F249" s="322"/>
      <c r="G249" s="322"/>
      <c r="H249" s="333"/>
    </row>
    <row r="250" spans="1:8" x14ac:dyDescent="0.3">
      <c r="A250" s="333"/>
      <c r="F250" s="322"/>
      <c r="G250" s="322"/>
      <c r="H250" s="333"/>
    </row>
    <row r="251" spans="1:8" x14ac:dyDescent="0.3">
      <c r="A251" s="333"/>
      <c r="F251" s="322"/>
      <c r="G251" s="322"/>
      <c r="H251" s="333"/>
    </row>
    <row r="252" spans="1:8" x14ac:dyDescent="0.3">
      <c r="A252" s="333"/>
      <c r="F252" s="322"/>
      <c r="G252" s="322"/>
      <c r="H252" s="333"/>
    </row>
    <row r="253" spans="1:8" x14ac:dyDescent="0.3">
      <c r="A253" s="333"/>
      <c r="F253" s="322"/>
      <c r="G253" s="322"/>
      <c r="H253" s="333"/>
    </row>
    <row r="254" spans="1:8" x14ac:dyDescent="0.3">
      <c r="A254" s="333"/>
      <c r="F254" s="322"/>
      <c r="G254" s="322"/>
      <c r="H254" s="333"/>
    </row>
    <row r="255" spans="1:8" x14ac:dyDescent="0.3">
      <c r="A255" s="333"/>
      <c r="F255" s="322"/>
      <c r="G255" s="322"/>
      <c r="H255" s="333"/>
    </row>
    <row r="256" spans="1:8" x14ac:dyDescent="0.3">
      <c r="A256" s="333"/>
      <c r="F256" s="322"/>
      <c r="G256" s="322"/>
      <c r="H256" s="333"/>
    </row>
    <row r="257" spans="1:8" x14ac:dyDescent="0.3">
      <c r="A257" s="333"/>
      <c r="F257" s="322"/>
      <c r="G257" s="322"/>
      <c r="H257" s="333"/>
    </row>
    <row r="258" spans="1:8" x14ac:dyDescent="0.3">
      <c r="A258" s="333"/>
      <c r="F258" s="322"/>
      <c r="G258" s="322"/>
      <c r="H258" s="333"/>
    </row>
    <row r="259" spans="1:8" x14ac:dyDescent="0.3">
      <c r="A259" s="333"/>
      <c r="F259" s="322"/>
      <c r="G259" s="322"/>
      <c r="H259" s="333"/>
    </row>
    <row r="260" spans="1:8" x14ac:dyDescent="0.3">
      <c r="A260" s="333"/>
      <c r="B260" s="322"/>
      <c r="C260" s="322"/>
      <c r="D260" s="322"/>
      <c r="E260" s="322"/>
      <c r="F260" s="322"/>
      <c r="G260" s="322"/>
      <c r="H260" s="333"/>
    </row>
  </sheetData>
  <mergeCells count="8">
    <mergeCell ref="K3:M3"/>
    <mergeCell ref="A1:H1"/>
    <mergeCell ref="A2:A3"/>
    <mergeCell ref="B2:B3"/>
    <mergeCell ref="C2:C3"/>
    <mergeCell ref="D2:E2"/>
    <mergeCell ref="F2:G2"/>
    <mergeCell ref="H2:H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EB42-929F-441C-8F8E-84A9018BE964}">
  <sheetPr>
    <tabColor rgb="FF7030A0"/>
  </sheetPr>
  <dimension ref="A1:H254"/>
  <sheetViews>
    <sheetView workbookViewId="0">
      <pane ySplit="3" topLeftCell="A4" activePane="bottomLeft" state="frozen"/>
      <selection activeCell="J210" sqref="J210"/>
      <selection pane="bottomLeft" activeCell="J210" sqref="J210"/>
    </sheetView>
  </sheetViews>
  <sheetFormatPr defaultRowHeight="15.05" x14ac:dyDescent="0.3"/>
  <cols>
    <col min="1" max="1" width="4.88671875" customWidth="1"/>
  </cols>
  <sheetData>
    <row r="1" spans="1:8" x14ac:dyDescent="0.3">
      <c r="A1" s="658" t="s">
        <v>454</v>
      </c>
      <c r="B1" s="659"/>
      <c r="C1" s="659"/>
      <c r="D1" s="659"/>
      <c r="E1" s="659"/>
      <c r="F1" s="659"/>
      <c r="G1" s="659"/>
      <c r="H1" s="660"/>
    </row>
    <row r="2" spans="1:8" x14ac:dyDescent="0.3">
      <c r="A2" s="661" t="s">
        <v>95</v>
      </c>
      <c r="B2" s="661" t="s">
        <v>363</v>
      </c>
      <c r="C2" s="661"/>
      <c r="D2" s="661" t="s">
        <v>455</v>
      </c>
      <c r="E2" s="661"/>
      <c r="F2" s="661" t="s">
        <v>370</v>
      </c>
      <c r="G2" s="661"/>
      <c r="H2" s="661" t="s">
        <v>24</v>
      </c>
    </row>
    <row r="3" spans="1:8" x14ac:dyDescent="0.3">
      <c r="A3" s="661"/>
      <c r="B3" s="219" t="s">
        <v>81</v>
      </c>
      <c r="C3" s="219" t="s">
        <v>82</v>
      </c>
      <c r="D3" s="219" t="s">
        <v>19</v>
      </c>
      <c r="E3" s="219" t="s">
        <v>20</v>
      </c>
      <c r="F3" s="219" t="s">
        <v>19</v>
      </c>
      <c r="G3" s="219" t="s">
        <v>20</v>
      </c>
      <c r="H3" s="661"/>
    </row>
    <row r="4" spans="1:8" x14ac:dyDescent="0.3">
      <c r="A4" s="166">
        <v>1</v>
      </c>
      <c r="B4" s="321">
        <v>0</v>
      </c>
      <c r="C4" s="321">
        <v>0.2</v>
      </c>
      <c r="D4" s="320">
        <v>0</v>
      </c>
      <c r="E4" s="320">
        <v>0</v>
      </c>
      <c r="F4" s="320">
        <v>1</v>
      </c>
      <c r="G4" s="320">
        <v>1</v>
      </c>
      <c r="H4" s="335"/>
    </row>
    <row r="5" spans="1:8" x14ac:dyDescent="0.3">
      <c r="A5" s="166">
        <v>2</v>
      </c>
      <c r="B5" s="321">
        <v>0.2</v>
      </c>
      <c r="C5" s="321">
        <f>B6</f>
        <v>0.4</v>
      </c>
      <c r="D5" s="320">
        <v>0</v>
      </c>
      <c r="E5" s="320">
        <v>0</v>
      </c>
      <c r="F5" s="320">
        <v>1</v>
      </c>
      <c r="G5" s="320">
        <v>1</v>
      </c>
      <c r="H5" s="335"/>
    </row>
    <row r="6" spans="1:8" x14ac:dyDescent="0.3">
      <c r="A6" s="166">
        <v>3</v>
      </c>
      <c r="B6" s="321">
        <v>0.4</v>
      </c>
      <c r="C6" s="321">
        <f>B7</f>
        <v>0.6</v>
      </c>
      <c r="D6" s="320">
        <v>0</v>
      </c>
      <c r="E6" s="320">
        <v>0</v>
      </c>
      <c r="F6" s="320">
        <v>1</v>
      </c>
      <c r="G6" s="320">
        <v>1</v>
      </c>
      <c r="H6" s="335"/>
    </row>
    <row r="7" spans="1:8" x14ac:dyDescent="0.3">
      <c r="A7" s="166">
        <v>4</v>
      </c>
      <c r="B7" s="321">
        <v>0.6</v>
      </c>
      <c r="C7" s="321">
        <f t="shared" ref="C7:C70" si="0">B8</f>
        <v>0.8</v>
      </c>
      <c r="D7" s="320">
        <v>0</v>
      </c>
      <c r="E7" s="320">
        <v>0</v>
      </c>
      <c r="F7" s="320">
        <v>1</v>
      </c>
      <c r="G7" s="320">
        <v>1</v>
      </c>
      <c r="H7" s="335"/>
    </row>
    <row r="8" spans="1:8" x14ac:dyDescent="0.3">
      <c r="A8" s="166">
        <v>5</v>
      </c>
      <c r="B8" s="321">
        <v>0.8</v>
      </c>
      <c r="C8" s="321">
        <f t="shared" si="0"/>
        <v>1</v>
      </c>
      <c r="D8" s="320">
        <v>0</v>
      </c>
      <c r="E8" s="320">
        <v>1</v>
      </c>
      <c r="F8" s="320">
        <v>1</v>
      </c>
      <c r="G8" s="320">
        <v>0</v>
      </c>
      <c r="H8" s="335"/>
    </row>
    <row r="9" spans="1:8" x14ac:dyDescent="0.3">
      <c r="A9" s="166">
        <v>6</v>
      </c>
      <c r="B9" s="321">
        <v>1</v>
      </c>
      <c r="C9" s="321">
        <f t="shared" si="0"/>
        <v>1.2</v>
      </c>
      <c r="D9" s="320">
        <v>0</v>
      </c>
      <c r="E9" s="320">
        <v>0</v>
      </c>
      <c r="F9" s="320">
        <v>1</v>
      </c>
      <c r="G9" s="320">
        <v>1</v>
      </c>
      <c r="H9" s="335"/>
    </row>
    <row r="10" spans="1:8" x14ac:dyDescent="0.3">
      <c r="A10" s="166">
        <v>7</v>
      </c>
      <c r="B10" s="321">
        <v>1.2</v>
      </c>
      <c r="C10" s="321">
        <f t="shared" si="0"/>
        <v>1.4</v>
      </c>
      <c r="D10" s="320">
        <v>1</v>
      </c>
      <c r="E10" s="320">
        <v>0</v>
      </c>
      <c r="F10" s="320">
        <v>0</v>
      </c>
      <c r="G10" s="320">
        <v>1</v>
      </c>
      <c r="H10" s="335"/>
    </row>
    <row r="11" spans="1:8" x14ac:dyDescent="0.3">
      <c r="A11" s="166">
        <v>8</v>
      </c>
      <c r="B11" s="321">
        <v>1.4</v>
      </c>
      <c r="C11" s="321">
        <f t="shared" si="0"/>
        <v>1.6</v>
      </c>
      <c r="D11" s="320">
        <v>1</v>
      </c>
      <c r="E11" s="320">
        <v>1</v>
      </c>
      <c r="F11" s="320">
        <v>0</v>
      </c>
      <c r="G11" s="320">
        <v>0</v>
      </c>
      <c r="H11" s="335"/>
    </row>
    <row r="12" spans="1:8" x14ac:dyDescent="0.3">
      <c r="A12" s="166">
        <v>9</v>
      </c>
      <c r="B12" s="321">
        <v>1.6</v>
      </c>
      <c r="C12" s="321">
        <f t="shared" si="0"/>
        <v>1.8</v>
      </c>
      <c r="D12" s="320">
        <v>0</v>
      </c>
      <c r="E12" s="320">
        <v>0</v>
      </c>
      <c r="F12" s="320">
        <v>1</v>
      </c>
      <c r="G12" s="320">
        <v>1</v>
      </c>
      <c r="H12" s="203"/>
    </row>
    <row r="13" spans="1:8" x14ac:dyDescent="0.3">
      <c r="A13" s="166">
        <v>10</v>
      </c>
      <c r="B13" s="321">
        <v>1.8</v>
      </c>
      <c r="C13" s="321">
        <f t="shared" si="0"/>
        <v>2</v>
      </c>
      <c r="D13" s="320">
        <v>1</v>
      </c>
      <c r="E13" s="320">
        <v>1</v>
      </c>
      <c r="F13" s="320">
        <v>0</v>
      </c>
      <c r="G13" s="320">
        <v>0</v>
      </c>
      <c r="H13" s="167"/>
    </row>
    <row r="14" spans="1:8" x14ac:dyDescent="0.3">
      <c r="A14" s="166">
        <v>11</v>
      </c>
      <c r="B14" s="321">
        <v>2</v>
      </c>
      <c r="C14" s="321">
        <f t="shared" si="0"/>
        <v>2.2000000000000002</v>
      </c>
      <c r="D14" s="320">
        <v>0</v>
      </c>
      <c r="E14" s="320">
        <v>1</v>
      </c>
      <c r="F14" s="320">
        <v>1</v>
      </c>
      <c r="G14" s="320">
        <v>0</v>
      </c>
      <c r="H14" s="167"/>
    </row>
    <row r="15" spans="1:8" x14ac:dyDescent="0.3">
      <c r="A15" s="166">
        <v>12</v>
      </c>
      <c r="B15" s="321">
        <v>2.2000000000000002</v>
      </c>
      <c r="C15" s="321">
        <f t="shared" si="0"/>
        <v>2.4</v>
      </c>
      <c r="D15" s="320">
        <v>0</v>
      </c>
      <c r="E15" s="320">
        <v>1</v>
      </c>
      <c r="F15" s="320">
        <v>1</v>
      </c>
      <c r="G15" s="320">
        <v>0</v>
      </c>
      <c r="H15" s="167"/>
    </row>
    <row r="16" spans="1:8" x14ac:dyDescent="0.3">
      <c r="A16" s="166">
        <v>13</v>
      </c>
      <c r="B16" s="321">
        <v>2.4</v>
      </c>
      <c r="C16" s="321">
        <f t="shared" si="0"/>
        <v>2.6</v>
      </c>
      <c r="D16" s="320">
        <v>1</v>
      </c>
      <c r="E16" s="320">
        <v>1</v>
      </c>
      <c r="F16" s="320">
        <v>0</v>
      </c>
      <c r="G16" s="320">
        <v>0</v>
      </c>
      <c r="H16" s="167"/>
    </row>
    <row r="17" spans="1:8" x14ac:dyDescent="0.3">
      <c r="A17" s="166">
        <v>14</v>
      </c>
      <c r="B17" s="321">
        <v>2.6</v>
      </c>
      <c r="C17" s="321">
        <f t="shared" si="0"/>
        <v>2.8</v>
      </c>
      <c r="D17" s="320">
        <v>1</v>
      </c>
      <c r="E17" s="320">
        <v>1</v>
      </c>
      <c r="F17" s="320">
        <v>0</v>
      </c>
      <c r="G17" s="320">
        <v>0</v>
      </c>
      <c r="H17" s="167"/>
    </row>
    <row r="18" spans="1:8" x14ac:dyDescent="0.3">
      <c r="A18" s="166">
        <v>15</v>
      </c>
      <c r="B18" s="321">
        <v>2.8</v>
      </c>
      <c r="C18" s="321">
        <f t="shared" si="0"/>
        <v>3</v>
      </c>
      <c r="D18" s="320">
        <v>1</v>
      </c>
      <c r="E18" s="320">
        <v>1</v>
      </c>
      <c r="F18" s="320">
        <v>0</v>
      </c>
      <c r="G18" s="320">
        <v>0</v>
      </c>
      <c r="H18" s="167"/>
    </row>
    <row r="19" spans="1:8" x14ac:dyDescent="0.3">
      <c r="A19" s="166">
        <v>16</v>
      </c>
      <c r="B19" s="321">
        <v>3</v>
      </c>
      <c r="C19" s="321">
        <f t="shared" si="0"/>
        <v>3.2</v>
      </c>
      <c r="D19" s="320">
        <v>1</v>
      </c>
      <c r="E19" s="320">
        <v>1</v>
      </c>
      <c r="F19" s="320">
        <v>0</v>
      </c>
      <c r="G19" s="320">
        <v>0</v>
      </c>
      <c r="H19" s="167"/>
    </row>
    <row r="20" spans="1:8" x14ac:dyDescent="0.3">
      <c r="A20" s="166">
        <v>17</v>
      </c>
      <c r="B20" s="321">
        <v>3.2</v>
      </c>
      <c r="C20" s="321">
        <f t="shared" si="0"/>
        <v>3.4</v>
      </c>
      <c r="D20" s="320">
        <v>0</v>
      </c>
      <c r="E20" s="320">
        <v>1</v>
      </c>
      <c r="F20" s="320">
        <v>1</v>
      </c>
      <c r="G20" s="320">
        <v>0</v>
      </c>
      <c r="H20" s="167"/>
    </row>
    <row r="21" spans="1:8" x14ac:dyDescent="0.3">
      <c r="A21" s="166">
        <v>18</v>
      </c>
      <c r="B21" s="321">
        <v>3.4</v>
      </c>
      <c r="C21" s="321">
        <f t="shared" si="0"/>
        <v>3.6</v>
      </c>
      <c r="D21" s="320">
        <v>0</v>
      </c>
      <c r="E21" s="320">
        <v>1</v>
      </c>
      <c r="F21" s="320">
        <v>1</v>
      </c>
      <c r="G21" s="320">
        <v>0</v>
      </c>
      <c r="H21" s="167"/>
    </row>
    <row r="22" spans="1:8" x14ac:dyDescent="0.3">
      <c r="A22" s="166">
        <v>19</v>
      </c>
      <c r="B22" s="321">
        <v>3.6</v>
      </c>
      <c r="C22" s="321">
        <f t="shared" si="0"/>
        <v>3.8</v>
      </c>
      <c r="D22" s="320">
        <v>1</v>
      </c>
      <c r="E22" s="320">
        <v>1</v>
      </c>
      <c r="F22" s="320">
        <v>0</v>
      </c>
      <c r="G22" s="320">
        <v>0</v>
      </c>
      <c r="H22" s="167"/>
    </row>
    <row r="23" spans="1:8" x14ac:dyDescent="0.3">
      <c r="A23" s="166">
        <v>20</v>
      </c>
      <c r="B23" s="321">
        <v>3.8</v>
      </c>
      <c r="C23" s="321">
        <f t="shared" si="0"/>
        <v>4</v>
      </c>
      <c r="D23" s="320">
        <v>1</v>
      </c>
      <c r="E23" s="320">
        <v>0</v>
      </c>
      <c r="F23" s="320">
        <v>0</v>
      </c>
      <c r="G23" s="320">
        <v>1</v>
      </c>
      <c r="H23" s="167"/>
    </row>
    <row r="24" spans="1:8" x14ac:dyDescent="0.3">
      <c r="A24" s="166">
        <v>21</v>
      </c>
      <c r="B24" s="321">
        <v>4</v>
      </c>
      <c r="C24" s="321">
        <f t="shared" si="0"/>
        <v>4.2</v>
      </c>
      <c r="D24" s="320">
        <v>1</v>
      </c>
      <c r="E24" s="320">
        <v>1</v>
      </c>
      <c r="F24" s="320">
        <v>0</v>
      </c>
      <c r="G24" s="320">
        <v>0</v>
      </c>
      <c r="H24" s="167"/>
    </row>
    <row r="25" spans="1:8" x14ac:dyDescent="0.3">
      <c r="A25" s="166">
        <v>22</v>
      </c>
      <c r="B25" s="321">
        <v>4.2</v>
      </c>
      <c r="C25" s="321">
        <f t="shared" si="0"/>
        <v>4.4000000000000004</v>
      </c>
      <c r="D25" s="320">
        <v>0</v>
      </c>
      <c r="E25" s="320">
        <v>0</v>
      </c>
      <c r="F25" s="320">
        <v>1</v>
      </c>
      <c r="G25" s="320">
        <v>1</v>
      </c>
      <c r="H25" s="167"/>
    </row>
    <row r="26" spans="1:8" x14ac:dyDescent="0.3">
      <c r="A26" s="166">
        <v>23</v>
      </c>
      <c r="B26" s="321">
        <v>4.4000000000000004</v>
      </c>
      <c r="C26" s="321">
        <f t="shared" si="0"/>
        <v>4.5999999999999996</v>
      </c>
      <c r="D26" s="320">
        <v>0</v>
      </c>
      <c r="E26" s="320">
        <v>0</v>
      </c>
      <c r="F26" s="320">
        <v>1</v>
      </c>
      <c r="G26" s="320">
        <v>1</v>
      </c>
      <c r="H26" s="167"/>
    </row>
    <row r="27" spans="1:8" x14ac:dyDescent="0.3">
      <c r="A27" s="166">
        <v>24</v>
      </c>
      <c r="B27" s="321">
        <v>4.5999999999999996</v>
      </c>
      <c r="C27" s="321">
        <f t="shared" si="0"/>
        <v>4.8</v>
      </c>
      <c r="D27" s="320">
        <v>0</v>
      </c>
      <c r="E27" s="320">
        <v>0</v>
      </c>
      <c r="F27" s="320">
        <v>1</v>
      </c>
      <c r="G27" s="320">
        <v>1</v>
      </c>
      <c r="H27" s="167"/>
    </row>
    <row r="28" spans="1:8" x14ac:dyDescent="0.3">
      <c r="A28" s="166">
        <v>25</v>
      </c>
      <c r="B28" s="321">
        <v>4.8</v>
      </c>
      <c r="C28" s="321">
        <f t="shared" si="0"/>
        <v>5</v>
      </c>
      <c r="D28" s="320">
        <v>0</v>
      </c>
      <c r="E28" s="320">
        <v>1</v>
      </c>
      <c r="F28" s="320">
        <v>1</v>
      </c>
      <c r="G28" s="320">
        <v>0</v>
      </c>
      <c r="H28" s="167"/>
    </row>
    <row r="29" spans="1:8" x14ac:dyDescent="0.3">
      <c r="A29" s="166">
        <v>26</v>
      </c>
      <c r="B29" s="321">
        <v>5</v>
      </c>
      <c r="C29" s="321">
        <f t="shared" si="0"/>
        <v>5.2</v>
      </c>
      <c r="D29" s="320">
        <v>0</v>
      </c>
      <c r="E29" s="320">
        <v>1</v>
      </c>
      <c r="F29" s="320">
        <v>1</v>
      </c>
      <c r="G29" s="320">
        <v>0</v>
      </c>
      <c r="H29" s="167"/>
    </row>
    <row r="30" spans="1:8" x14ac:dyDescent="0.3">
      <c r="A30" s="166">
        <v>27</v>
      </c>
      <c r="B30" s="321">
        <v>5.2</v>
      </c>
      <c r="C30" s="321">
        <f t="shared" si="0"/>
        <v>5.4</v>
      </c>
      <c r="D30" s="320">
        <v>0</v>
      </c>
      <c r="E30" s="320">
        <v>1</v>
      </c>
      <c r="F30" s="320">
        <v>1</v>
      </c>
      <c r="G30" s="320">
        <v>0</v>
      </c>
      <c r="H30" s="167"/>
    </row>
    <row r="31" spans="1:8" x14ac:dyDescent="0.3">
      <c r="A31" s="166">
        <v>28</v>
      </c>
      <c r="B31" s="321">
        <v>5.4</v>
      </c>
      <c r="C31" s="321">
        <f t="shared" si="0"/>
        <v>5.6</v>
      </c>
      <c r="D31" s="320">
        <v>0</v>
      </c>
      <c r="E31" s="320">
        <v>1</v>
      </c>
      <c r="F31" s="320">
        <v>1</v>
      </c>
      <c r="G31" s="320">
        <v>0</v>
      </c>
      <c r="H31" s="167"/>
    </row>
    <row r="32" spans="1:8" x14ac:dyDescent="0.3">
      <c r="A32" s="166">
        <v>29</v>
      </c>
      <c r="B32" s="321">
        <v>5.6</v>
      </c>
      <c r="C32" s="321">
        <f t="shared" si="0"/>
        <v>5.8</v>
      </c>
      <c r="D32" s="320">
        <v>0</v>
      </c>
      <c r="E32" s="320">
        <v>1</v>
      </c>
      <c r="F32" s="320">
        <v>1</v>
      </c>
      <c r="G32" s="320">
        <v>0</v>
      </c>
      <c r="H32" s="167"/>
    </row>
    <row r="33" spans="1:8" x14ac:dyDescent="0.3">
      <c r="A33" s="166">
        <v>30</v>
      </c>
      <c r="B33" s="321">
        <v>5.8</v>
      </c>
      <c r="C33" s="321">
        <f t="shared" si="0"/>
        <v>6</v>
      </c>
      <c r="D33" s="320">
        <v>1</v>
      </c>
      <c r="E33" s="320">
        <v>0</v>
      </c>
      <c r="F33" s="320">
        <v>0</v>
      </c>
      <c r="G33" s="320">
        <v>1</v>
      </c>
      <c r="H33" s="167"/>
    </row>
    <row r="34" spans="1:8" x14ac:dyDescent="0.3">
      <c r="A34" s="166">
        <v>31</v>
      </c>
      <c r="B34" s="321">
        <v>6</v>
      </c>
      <c r="C34" s="321">
        <f t="shared" si="0"/>
        <v>6.2</v>
      </c>
      <c r="D34" s="320">
        <v>0</v>
      </c>
      <c r="E34" s="320">
        <v>0</v>
      </c>
      <c r="F34" s="320">
        <v>1</v>
      </c>
      <c r="G34" s="320">
        <v>1</v>
      </c>
      <c r="H34" s="167"/>
    </row>
    <row r="35" spans="1:8" x14ac:dyDescent="0.3">
      <c r="A35" s="166">
        <v>32</v>
      </c>
      <c r="B35" s="321">
        <v>6.2</v>
      </c>
      <c r="C35" s="321">
        <f t="shared" si="0"/>
        <v>6.4</v>
      </c>
      <c r="D35" s="320">
        <v>0</v>
      </c>
      <c r="E35" s="320">
        <v>0</v>
      </c>
      <c r="F35" s="320">
        <v>1</v>
      </c>
      <c r="G35" s="320">
        <v>1</v>
      </c>
      <c r="H35" s="167"/>
    </row>
    <row r="36" spans="1:8" x14ac:dyDescent="0.3">
      <c r="A36" s="166">
        <v>33</v>
      </c>
      <c r="B36" s="321">
        <v>6.4</v>
      </c>
      <c r="C36" s="321">
        <f t="shared" si="0"/>
        <v>6.6</v>
      </c>
      <c r="D36" s="320">
        <v>0</v>
      </c>
      <c r="E36" s="320">
        <v>1</v>
      </c>
      <c r="F36" s="320">
        <v>1</v>
      </c>
      <c r="G36" s="320">
        <v>0</v>
      </c>
      <c r="H36" s="167"/>
    </row>
    <row r="37" spans="1:8" x14ac:dyDescent="0.3">
      <c r="A37" s="166">
        <v>34</v>
      </c>
      <c r="B37" s="321">
        <v>6.6</v>
      </c>
      <c r="C37" s="321">
        <f t="shared" si="0"/>
        <v>6.8</v>
      </c>
      <c r="D37" s="320">
        <v>1</v>
      </c>
      <c r="E37" s="320">
        <v>0</v>
      </c>
      <c r="F37" s="320">
        <v>0</v>
      </c>
      <c r="G37" s="320">
        <v>1</v>
      </c>
      <c r="H37" s="167"/>
    </row>
    <row r="38" spans="1:8" x14ac:dyDescent="0.3">
      <c r="A38" s="166">
        <v>35</v>
      </c>
      <c r="B38" s="321">
        <v>6.8</v>
      </c>
      <c r="C38" s="321">
        <f t="shared" si="0"/>
        <v>7</v>
      </c>
      <c r="D38" s="320">
        <v>0</v>
      </c>
      <c r="E38" s="320">
        <v>1</v>
      </c>
      <c r="F38" s="320">
        <v>1</v>
      </c>
      <c r="G38" s="320">
        <v>0</v>
      </c>
      <c r="H38" s="167"/>
    </row>
    <row r="39" spans="1:8" x14ac:dyDescent="0.3">
      <c r="A39" s="166">
        <v>36</v>
      </c>
      <c r="B39" s="321">
        <v>7</v>
      </c>
      <c r="C39" s="321">
        <f t="shared" si="0"/>
        <v>7.2</v>
      </c>
      <c r="D39" s="320">
        <v>1</v>
      </c>
      <c r="E39" s="320">
        <v>1</v>
      </c>
      <c r="F39" s="320">
        <v>0</v>
      </c>
      <c r="G39" s="320">
        <v>0</v>
      </c>
      <c r="H39" s="167"/>
    </row>
    <row r="40" spans="1:8" x14ac:dyDescent="0.3">
      <c r="A40" s="166">
        <v>37</v>
      </c>
      <c r="B40" s="321">
        <v>7.2</v>
      </c>
      <c r="C40" s="321">
        <f t="shared" si="0"/>
        <v>7.4</v>
      </c>
      <c r="D40" s="320">
        <v>1</v>
      </c>
      <c r="E40" s="320">
        <v>0</v>
      </c>
      <c r="F40" s="320">
        <v>0</v>
      </c>
      <c r="G40" s="320">
        <v>1</v>
      </c>
      <c r="H40" s="167"/>
    </row>
    <row r="41" spans="1:8" x14ac:dyDescent="0.3">
      <c r="A41" s="166">
        <v>38</v>
      </c>
      <c r="B41" s="321">
        <v>7.4</v>
      </c>
      <c r="C41" s="321">
        <f t="shared" si="0"/>
        <v>7.6</v>
      </c>
      <c r="D41" s="320">
        <v>0</v>
      </c>
      <c r="E41" s="320">
        <v>0</v>
      </c>
      <c r="F41" s="320">
        <v>1</v>
      </c>
      <c r="G41" s="320">
        <v>1</v>
      </c>
      <c r="H41" s="167"/>
    </row>
    <row r="42" spans="1:8" x14ac:dyDescent="0.3">
      <c r="A42" s="166">
        <v>39</v>
      </c>
      <c r="B42" s="321">
        <v>7.6</v>
      </c>
      <c r="C42" s="321">
        <f t="shared" si="0"/>
        <v>7.8</v>
      </c>
      <c r="D42" s="320">
        <v>0</v>
      </c>
      <c r="E42" s="320">
        <v>0</v>
      </c>
      <c r="F42" s="320">
        <v>1</v>
      </c>
      <c r="G42" s="320">
        <v>1</v>
      </c>
      <c r="H42" s="167"/>
    </row>
    <row r="43" spans="1:8" x14ac:dyDescent="0.3">
      <c r="A43" s="166">
        <v>40</v>
      </c>
      <c r="B43" s="321">
        <v>7.8</v>
      </c>
      <c r="C43" s="321">
        <f t="shared" si="0"/>
        <v>8</v>
      </c>
      <c r="D43" s="320">
        <v>0</v>
      </c>
      <c r="E43" s="320">
        <v>0</v>
      </c>
      <c r="F43" s="320">
        <v>1</v>
      </c>
      <c r="G43" s="320">
        <v>1</v>
      </c>
      <c r="H43" s="167"/>
    </row>
    <row r="44" spans="1:8" x14ac:dyDescent="0.3">
      <c r="A44" s="166">
        <v>41</v>
      </c>
      <c r="B44" s="321">
        <v>8</v>
      </c>
      <c r="C44" s="321">
        <f t="shared" si="0"/>
        <v>8.1999999999999993</v>
      </c>
      <c r="D44" s="320">
        <v>0</v>
      </c>
      <c r="E44" s="320">
        <v>1</v>
      </c>
      <c r="F44" s="320">
        <v>1</v>
      </c>
      <c r="G44" s="320">
        <v>0</v>
      </c>
      <c r="H44" s="167"/>
    </row>
    <row r="45" spans="1:8" x14ac:dyDescent="0.3">
      <c r="A45" s="166">
        <v>42</v>
      </c>
      <c r="B45" s="321">
        <v>8.1999999999999993</v>
      </c>
      <c r="C45" s="321">
        <f t="shared" si="0"/>
        <v>8.4</v>
      </c>
      <c r="D45" s="320">
        <v>0</v>
      </c>
      <c r="E45" s="320">
        <v>0</v>
      </c>
      <c r="F45" s="320">
        <v>1</v>
      </c>
      <c r="G45" s="320">
        <v>1</v>
      </c>
      <c r="H45" s="167"/>
    </row>
    <row r="46" spans="1:8" x14ac:dyDescent="0.3">
      <c r="A46" s="166">
        <v>43</v>
      </c>
      <c r="B46" s="321">
        <v>8.4</v>
      </c>
      <c r="C46" s="321">
        <f t="shared" si="0"/>
        <v>8.6</v>
      </c>
      <c r="D46" s="320">
        <v>0</v>
      </c>
      <c r="E46" s="320">
        <v>1</v>
      </c>
      <c r="F46" s="320">
        <v>1</v>
      </c>
      <c r="G46" s="320">
        <v>0</v>
      </c>
      <c r="H46" s="167"/>
    </row>
    <row r="47" spans="1:8" x14ac:dyDescent="0.3">
      <c r="A47" s="166">
        <v>44</v>
      </c>
      <c r="B47" s="321">
        <v>8.6</v>
      </c>
      <c r="C47" s="321">
        <f t="shared" si="0"/>
        <v>8.8000000000000007</v>
      </c>
      <c r="D47" s="320">
        <v>1</v>
      </c>
      <c r="E47" s="320">
        <v>1</v>
      </c>
      <c r="F47" s="320">
        <v>0</v>
      </c>
      <c r="G47" s="320">
        <v>0</v>
      </c>
      <c r="H47" s="167"/>
    </row>
    <row r="48" spans="1:8" x14ac:dyDescent="0.3">
      <c r="A48" s="166">
        <v>45</v>
      </c>
      <c r="B48" s="321">
        <v>8.8000000000000007</v>
      </c>
      <c r="C48" s="321">
        <f t="shared" si="0"/>
        <v>9</v>
      </c>
      <c r="D48" s="320">
        <v>0</v>
      </c>
      <c r="E48" s="320">
        <v>1</v>
      </c>
      <c r="F48" s="320">
        <v>1</v>
      </c>
      <c r="G48" s="320">
        <v>0</v>
      </c>
      <c r="H48" s="167"/>
    </row>
    <row r="49" spans="1:8" x14ac:dyDescent="0.3">
      <c r="A49" s="166">
        <v>46</v>
      </c>
      <c r="B49" s="321">
        <v>9</v>
      </c>
      <c r="C49" s="321">
        <f t="shared" si="0"/>
        <v>9.1999999999999993</v>
      </c>
      <c r="D49" s="320">
        <v>1</v>
      </c>
      <c r="E49" s="320">
        <v>0</v>
      </c>
      <c r="F49" s="320">
        <v>0</v>
      </c>
      <c r="G49" s="320">
        <v>1</v>
      </c>
      <c r="H49" s="167"/>
    </row>
    <row r="50" spans="1:8" x14ac:dyDescent="0.3">
      <c r="A50" s="166">
        <v>47</v>
      </c>
      <c r="B50" s="321">
        <v>9.1999999999999993</v>
      </c>
      <c r="C50" s="321">
        <f t="shared" si="0"/>
        <v>9.4</v>
      </c>
      <c r="D50" s="320">
        <v>1</v>
      </c>
      <c r="E50" s="320">
        <v>0</v>
      </c>
      <c r="F50" s="320">
        <v>0</v>
      </c>
      <c r="G50" s="320">
        <v>1</v>
      </c>
      <c r="H50" s="167"/>
    </row>
    <row r="51" spans="1:8" x14ac:dyDescent="0.3">
      <c r="A51" s="166">
        <v>48</v>
      </c>
      <c r="B51" s="321">
        <v>9.4</v>
      </c>
      <c r="C51" s="321">
        <f t="shared" si="0"/>
        <v>9.6</v>
      </c>
      <c r="D51" s="320">
        <v>1</v>
      </c>
      <c r="E51" s="320">
        <v>0</v>
      </c>
      <c r="F51" s="320">
        <v>0</v>
      </c>
      <c r="G51" s="320">
        <v>1</v>
      </c>
      <c r="H51" s="167"/>
    </row>
    <row r="52" spans="1:8" x14ac:dyDescent="0.3">
      <c r="A52" s="166">
        <v>49</v>
      </c>
      <c r="B52" s="321">
        <v>9.6</v>
      </c>
      <c r="C52" s="321">
        <f t="shared" si="0"/>
        <v>9.8000000000000007</v>
      </c>
      <c r="D52" s="320">
        <v>1</v>
      </c>
      <c r="E52" s="320">
        <v>0</v>
      </c>
      <c r="F52" s="320">
        <v>0</v>
      </c>
      <c r="G52" s="320">
        <v>1</v>
      </c>
      <c r="H52" s="167"/>
    </row>
    <row r="53" spans="1:8" x14ac:dyDescent="0.3">
      <c r="A53" s="166">
        <v>50</v>
      </c>
      <c r="B53" s="321">
        <v>9.8000000000000007</v>
      </c>
      <c r="C53" s="321">
        <f t="shared" si="0"/>
        <v>10</v>
      </c>
      <c r="D53" s="320">
        <v>0</v>
      </c>
      <c r="E53" s="320">
        <v>0</v>
      </c>
      <c r="F53" s="320">
        <v>1</v>
      </c>
      <c r="G53" s="320">
        <v>1</v>
      </c>
      <c r="H53" s="167"/>
    </row>
    <row r="54" spans="1:8" x14ac:dyDescent="0.3">
      <c r="A54" s="166">
        <v>51</v>
      </c>
      <c r="B54" s="321">
        <v>10</v>
      </c>
      <c r="C54" s="321">
        <f t="shared" si="0"/>
        <v>10.199999999999999</v>
      </c>
      <c r="D54" s="320">
        <v>0</v>
      </c>
      <c r="E54" s="320">
        <v>1</v>
      </c>
      <c r="F54" s="320">
        <v>1</v>
      </c>
      <c r="G54" s="320">
        <v>0</v>
      </c>
      <c r="H54" s="167"/>
    </row>
    <row r="55" spans="1:8" x14ac:dyDescent="0.3">
      <c r="A55" s="166">
        <v>52</v>
      </c>
      <c r="B55" s="321">
        <v>10.199999999999999</v>
      </c>
      <c r="C55" s="321">
        <f t="shared" si="0"/>
        <v>10.4</v>
      </c>
      <c r="D55" s="320">
        <v>1</v>
      </c>
      <c r="E55" s="320">
        <v>0</v>
      </c>
      <c r="F55" s="320">
        <v>0</v>
      </c>
      <c r="G55" s="320">
        <v>1</v>
      </c>
      <c r="H55" s="167"/>
    </row>
    <row r="56" spans="1:8" x14ac:dyDescent="0.3">
      <c r="A56" s="166">
        <v>53</v>
      </c>
      <c r="B56" s="321">
        <v>10.4</v>
      </c>
      <c r="C56" s="321">
        <f t="shared" si="0"/>
        <v>10.6</v>
      </c>
      <c r="D56" s="320">
        <v>1</v>
      </c>
      <c r="E56" s="320">
        <v>0</v>
      </c>
      <c r="F56" s="320">
        <v>0</v>
      </c>
      <c r="G56" s="320">
        <v>1</v>
      </c>
      <c r="H56" s="167"/>
    </row>
    <row r="57" spans="1:8" x14ac:dyDescent="0.3">
      <c r="A57" s="166">
        <v>54</v>
      </c>
      <c r="B57" s="321">
        <v>10.6</v>
      </c>
      <c r="C57" s="321">
        <f t="shared" si="0"/>
        <v>10.8</v>
      </c>
      <c r="D57" s="320">
        <v>1</v>
      </c>
      <c r="E57" s="320">
        <v>1</v>
      </c>
      <c r="F57" s="320">
        <v>0</v>
      </c>
      <c r="G57" s="320">
        <v>0</v>
      </c>
      <c r="H57" s="167"/>
    </row>
    <row r="58" spans="1:8" x14ac:dyDescent="0.3">
      <c r="A58" s="166">
        <v>55</v>
      </c>
      <c r="B58" s="321">
        <v>10.8</v>
      </c>
      <c r="C58" s="321">
        <f t="shared" si="0"/>
        <v>11</v>
      </c>
      <c r="D58" s="320">
        <v>1</v>
      </c>
      <c r="E58" s="320">
        <v>1</v>
      </c>
      <c r="F58" s="320">
        <v>0</v>
      </c>
      <c r="G58" s="320">
        <v>0</v>
      </c>
      <c r="H58" s="167"/>
    </row>
    <row r="59" spans="1:8" x14ac:dyDescent="0.3">
      <c r="A59" s="166">
        <v>56</v>
      </c>
      <c r="B59" s="321">
        <v>11</v>
      </c>
      <c r="C59" s="321">
        <f t="shared" si="0"/>
        <v>11.2</v>
      </c>
      <c r="D59" s="320">
        <v>0</v>
      </c>
      <c r="E59" s="320">
        <v>0</v>
      </c>
      <c r="F59" s="320">
        <v>1</v>
      </c>
      <c r="G59" s="320">
        <v>1</v>
      </c>
      <c r="H59" s="167"/>
    </row>
    <row r="60" spans="1:8" x14ac:dyDescent="0.3">
      <c r="A60" s="166">
        <v>57</v>
      </c>
      <c r="B60" s="321">
        <v>11.2</v>
      </c>
      <c r="C60" s="321">
        <f t="shared" si="0"/>
        <v>11.4</v>
      </c>
      <c r="D60" s="320">
        <v>1</v>
      </c>
      <c r="E60" s="320">
        <v>1</v>
      </c>
      <c r="F60" s="320">
        <v>0</v>
      </c>
      <c r="G60" s="320">
        <v>0</v>
      </c>
      <c r="H60" s="167"/>
    </row>
    <row r="61" spans="1:8" x14ac:dyDescent="0.3">
      <c r="A61" s="166">
        <v>58</v>
      </c>
      <c r="B61" s="321">
        <v>11.4</v>
      </c>
      <c r="C61" s="321">
        <f t="shared" si="0"/>
        <v>11.6</v>
      </c>
      <c r="D61" s="320">
        <v>1</v>
      </c>
      <c r="E61" s="320">
        <v>1</v>
      </c>
      <c r="F61" s="320">
        <v>0</v>
      </c>
      <c r="G61" s="320">
        <v>0</v>
      </c>
      <c r="H61" s="167"/>
    </row>
    <row r="62" spans="1:8" x14ac:dyDescent="0.3">
      <c r="A62" s="166">
        <v>59</v>
      </c>
      <c r="B62" s="321">
        <v>11.6</v>
      </c>
      <c r="C62" s="321">
        <f t="shared" si="0"/>
        <v>11.8</v>
      </c>
      <c r="D62" s="320">
        <v>1</v>
      </c>
      <c r="E62" s="320">
        <v>1</v>
      </c>
      <c r="F62" s="320">
        <v>0</v>
      </c>
      <c r="G62" s="320">
        <v>0</v>
      </c>
      <c r="H62" s="167"/>
    </row>
    <row r="63" spans="1:8" x14ac:dyDescent="0.3">
      <c r="A63" s="166">
        <v>60</v>
      </c>
      <c r="B63" s="321">
        <v>11.8</v>
      </c>
      <c r="C63" s="321">
        <f t="shared" si="0"/>
        <v>12</v>
      </c>
      <c r="D63" s="320">
        <v>1</v>
      </c>
      <c r="E63" s="320">
        <v>1</v>
      </c>
      <c r="F63" s="320">
        <v>0</v>
      </c>
      <c r="G63" s="320">
        <v>0</v>
      </c>
      <c r="H63" s="167"/>
    </row>
    <row r="64" spans="1:8" x14ac:dyDescent="0.3">
      <c r="A64" s="166">
        <v>61</v>
      </c>
      <c r="B64" s="321">
        <v>12</v>
      </c>
      <c r="C64" s="321">
        <f t="shared" si="0"/>
        <v>12.2</v>
      </c>
      <c r="D64" s="320">
        <v>0</v>
      </c>
      <c r="E64" s="320">
        <v>1</v>
      </c>
      <c r="F64" s="320">
        <v>1</v>
      </c>
      <c r="G64" s="320">
        <v>0</v>
      </c>
      <c r="H64" s="167"/>
    </row>
    <row r="65" spans="1:8" x14ac:dyDescent="0.3">
      <c r="A65" s="166">
        <v>62</v>
      </c>
      <c r="B65" s="321">
        <v>12.2</v>
      </c>
      <c r="C65" s="321">
        <f t="shared" si="0"/>
        <v>12.4</v>
      </c>
      <c r="D65" s="320">
        <v>1</v>
      </c>
      <c r="E65" s="320">
        <v>1</v>
      </c>
      <c r="F65" s="320">
        <v>0</v>
      </c>
      <c r="G65" s="320">
        <v>0</v>
      </c>
      <c r="H65" s="167"/>
    </row>
    <row r="66" spans="1:8" x14ac:dyDescent="0.3">
      <c r="A66" s="166">
        <v>63</v>
      </c>
      <c r="B66" s="321">
        <v>12.4</v>
      </c>
      <c r="C66" s="321">
        <f t="shared" si="0"/>
        <v>12.6</v>
      </c>
      <c r="D66" s="320">
        <v>0</v>
      </c>
      <c r="E66" s="320">
        <v>0</v>
      </c>
      <c r="F66" s="320">
        <v>1</v>
      </c>
      <c r="G66" s="320">
        <v>1</v>
      </c>
      <c r="H66" s="167"/>
    </row>
    <row r="67" spans="1:8" x14ac:dyDescent="0.3">
      <c r="A67" s="166">
        <v>64</v>
      </c>
      <c r="B67" s="321">
        <v>12.6</v>
      </c>
      <c r="C67" s="321">
        <f t="shared" si="0"/>
        <v>12.8</v>
      </c>
      <c r="D67" s="320">
        <v>1</v>
      </c>
      <c r="E67" s="320">
        <v>1</v>
      </c>
      <c r="F67" s="320">
        <v>0</v>
      </c>
      <c r="G67" s="320">
        <v>0</v>
      </c>
      <c r="H67" s="167"/>
    </row>
    <row r="68" spans="1:8" x14ac:dyDescent="0.3">
      <c r="A68" s="166">
        <v>65</v>
      </c>
      <c r="B68" s="321">
        <v>12.8</v>
      </c>
      <c r="C68" s="321">
        <f t="shared" si="0"/>
        <v>13</v>
      </c>
      <c r="D68" s="320">
        <v>1</v>
      </c>
      <c r="E68" s="320">
        <v>1</v>
      </c>
      <c r="F68" s="320">
        <v>0</v>
      </c>
      <c r="G68" s="320">
        <v>0</v>
      </c>
      <c r="H68" s="167"/>
    </row>
    <row r="69" spans="1:8" x14ac:dyDescent="0.3">
      <c r="A69" s="166">
        <v>66</v>
      </c>
      <c r="B69" s="321">
        <v>13</v>
      </c>
      <c r="C69" s="321">
        <f t="shared" si="0"/>
        <v>13.2</v>
      </c>
      <c r="D69" s="320">
        <v>1</v>
      </c>
      <c r="E69" s="320">
        <v>1</v>
      </c>
      <c r="F69" s="320">
        <v>0</v>
      </c>
      <c r="G69" s="320">
        <v>0</v>
      </c>
      <c r="H69" s="167"/>
    </row>
    <row r="70" spans="1:8" x14ac:dyDescent="0.3">
      <c r="A70" s="166">
        <v>67</v>
      </c>
      <c r="B70" s="321">
        <v>13.2</v>
      </c>
      <c r="C70" s="321">
        <f t="shared" si="0"/>
        <v>13.4</v>
      </c>
      <c r="D70" s="320">
        <v>1</v>
      </c>
      <c r="E70" s="320">
        <v>0</v>
      </c>
      <c r="F70" s="320">
        <v>0</v>
      </c>
      <c r="G70" s="320">
        <v>1</v>
      </c>
      <c r="H70" s="167"/>
    </row>
    <row r="71" spans="1:8" x14ac:dyDescent="0.3">
      <c r="A71" s="166">
        <v>68</v>
      </c>
      <c r="B71" s="321">
        <v>13.4</v>
      </c>
      <c r="C71" s="321">
        <f t="shared" ref="C71:C134" si="1">B72</f>
        <v>13.6</v>
      </c>
      <c r="D71" s="320">
        <v>1</v>
      </c>
      <c r="E71" s="320">
        <v>0</v>
      </c>
      <c r="F71" s="320">
        <v>0</v>
      </c>
      <c r="G71" s="320">
        <v>1</v>
      </c>
      <c r="H71" s="167"/>
    </row>
    <row r="72" spans="1:8" x14ac:dyDescent="0.3">
      <c r="A72" s="166">
        <v>69</v>
      </c>
      <c r="B72" s="321">
        <v>13.6</v>
      </c>
      <c r="C72" s="321">
        <f t="shared" si="1"/>
        <v>13.8</v>
      </c>
      <c r="D72" s="320">
        <v>1</v>
      </c>
      <c r="E72" s="320">
        <v>0</v>
      </c>
      <c r="F72" s="320">
        <v>0</v>
      </c>
      <c r="G72" s="320">
        <v>1</v>
      </c>
      <c r="H72" s="167"/>
    </row>
    <row r="73" spans="1:8" x14ac:dyDescent="0.3">
      <c r="A73" s="166">
        <v>70</v>
      </c>
      <c r="B73" s="321">
        <v>13.8</v>
      </c>
      <c r="C73" s="321">
        <f t="shared" si="1"/>
        <v>14</v>
      </c>
      <c r="D73" s="320">
        <v>0</v>
      </c>
      <c r="E73" s="320">
        <v>0</v>
      </c>
      <c r="F73" s="320">
        <v>1</v>
      </c>
      <c r="G73" s="320">
        <v>1</v>
      </c>
      <c r="H73" s="167"/>
    </row>
    <row r="74" spans="1:8" x14ac:dyDescent="0.3">
      <c r="A74" s="166">
        <v>71</v>
      </c>
      <c r="B74" s="321">
        <v>14</v>
      </c>
      <c r="C74" s="321">
        <f t="shared" si="1"/>
        <v>14.2</v>
      </c>
      <c r="D74" s="320">
        <v>0</v>
      </c>
      <c r="E74" s="320">
        <v>1</v>
      </c>
      <c r="F74" s="320">
        <v>1</v>
      </c>
      <c r="G74" s="320">
        <v>0</v>
      </c>
      <c r="H74" s="167"/>
    </row>
    <row r="75" spans="1:8" x14ac:dyDescent="0.3">
      <c r="A75" s="166">
        <v>72</v>
      </c>
      <c r="B75" s="321">
        <v>14.2</v>
      </c>
      <c r="C75" s="321">
        <f t="shared" si="1"/>
        <v>14.4</v>
      </c>
      <c r="D75" s="320">
        <v>1</v>
      </c>
      <c r="E75" s="320">
        <v>0</v>
      </c>
      <c r="F75" s="320">
        <v>0</v>
      </c>
      <c r="G75" s="320">
        <v>1</v>
      </c>
      <c r="H75" s="167"/>
    </row>
    <row r="76" spans="1:8" x14ac:dyDescent="0.3">
      <c r="A76" s="166">
        <v>73</v>
      </c>
      <c r="B76" s="321">
        <v>14.4</v>
      </c>
      <c r="C76" s="321">
        <f t="shared" si="1"/>
        <v>14.6</v>
      </c>
      <c r="D76" s="320">
        <v>1</v>
      </c>
      <c r="E76" s="320">
        <v>0</v>
      </c>
      <c r="F76" s="320">
        <v>0</v>
      </c>
      <c r="G76" s="320">
        <v>1</v>
      </c>
      <c r="H76" s="167"/>
    </row>
    <row r="77" spans="1:8" x14ac:dyDescent="0.3">
      <c r="A77" s="166">
        <v>74</v>
      </c>
      <c r="B77" s="321">
        <v>14.6</v>
      </c>
      <c r="C77" s="321">
        <f t="shared" si="1"/>
        <v>14.8</v>
      </c>
      <c r="D77" s="320">
        <v>1</v>
      </c>
      <c r="E77" s="320">
        <v>1</v>
      </c>
      <c r="F77" s="320">
        <v>0</v>
      </c>
      <c r="G77" s="320">
        <v>0</v>
      </c>
      <c r="H77" s="167"/>
    </row>
    <row r="78" spans="1:8" x14ac:dyDescent="0.3">
      <c r="A78" s="166">
        <v>75</v>
      </c>
      <c r="B78" s="321">
        <v>14.8</v>
      </c>
      <c r="C78" s="321">
        <f t="shared" si="1"/>
        <v>15</v>
      </c>
      <c r="D78" s="320">
        <v>1</v>
      </c>
      <c r="E78" s="320">
        <v>1</v>
      </c>
      <c r="F78" s="320">
        <v>0</v>
      </c>
      <c r="G78" s="320">
        <v>0</v>
      </c>
      <c r="H78" s="167"/>
    </row>
    <row r="79" spans="1:8" x14ac:dyDescent="0.3">
      <c r="A79" s="166">
        <v>76</v>
      </c>
      <c r="B79" s="321">
        <v>15</v>
      </c>
      <c r="C79" s="321">
        <f t="shared" si="1"/>
        <v>15.2</v>
      </c>
      <c r="D79" s="320">
        <v>1</v>
      </c>
      <c r="E79" s="320">
        <v>0</v>
      </c>
      <c r="F79" s="320">
        <v>0</v>
      </c>
      <c r="G79" s="320">
        <v>1</v>
      </c>
      <c r="H79" s="167"/>
    </row>
    <row r="80" spans="1:8" x14ac:dyDescent="0.3">
      <c r="A80" s="166">
        <v>77</v>
      </c>
      <c r="B80" s="321">
        <v>15.2</v>
      </c>
      <c r="C80" s="321">
        <f t="shared" si="1"/>
        <v>15.4</v>
      </c>
      <c r="D80" s="320">
        <v>1</v>
      </c>
      <c r="E80" s="320">
        <v>0</v>
      </c>
      <c r="F80" s="320">
        <v>0</v>
      </c>
      <c r="G80" s="320">
        <v>1</v>
      </c>
      <c r="H80" s="167"/>
    </row>
    <row r="81" spans="1:8" x14ac:dyDescent="0.3">
      <c r="A81" s="166">
        <v>78</v>
      </c>
      <c r="B81" s="321">
        <v>15.4</v>
      </c>
      <c r="C81" s="321">
        <f t="shared" si="1"/>
        <v>15.6</v>
      </c>
      <c r="D81" s="320">
        <v>0</v>
      </c>
      <c r="E81" s="320">
        <v>0</v>
      </c>
      <c r="F81" s="320">
        <v>1</v>
      </c>
      <c r="G81" s="320">
        <v>1</v>
      </c>
      <c r="H81" s="167"/>
    </row>
    <row r="82" spans="1:8" x14ac:dyDescent="0.3">
      <c r="A82" s="166">
        <v>79</v>
      </c>
      <c r="B82" s="321">
        <v>15.6</v>
      </c>
      <c r="C82" s="321">
        <f t="shared" si="1"/>
        <v>15.8</v>
      </c>
      <c r="D82" s="320">
        <v>0</v>
      </c>
      <c r="E82" s="320">
        <v>0</v>
      </c>
      <c r="F82" s="320">
        <v>1</v>
      </c>
      <c r="G82" s="320">
        <v>1</v>
      </c>
      <c r="H82" s="167"/>
    </row>
    <row r="83" spans="1:8" x14ac:dyDescent="0.3">
      <c r="A83" s="166">
        <v>80</v>
      </c>
      <c r="B83" s="321">
        <v>15.8</v>
      </c>
      <c r="C83" s="321">
        <f t="shared" si="1"/>
        <v>16</v>
      </c>
      <c r="D83" s="320">
        <v>1</v>
      </c>
      <c r="E83" s="320">
        <v>0</v>
      </c>
      <c r="F83" s="320">
        <v>0</v>
      </c>
      <c r="G83" s="320">
        <v>1</v>
      </c>
      <c r="H83" s="167"/>
    </row>
    <row r="84" spans="1:8" x14ac:dyDescent="0.3">
      <c r="A84" s="166">
        <v>81</v>
      </c>
      <c r="B84" s="321">
        <v>16</v>
      </c>
      <c r="C84" s="321">
        <f t="shared" si="1"/>
        <v>16.2</v>
      </c>
      <c r="D84" s="320">
        <v>1</v>
      </c>
      <c r="E84" s="320">
        <v>0</v>
      </c>
      <c r="F84" s="320">
        <v>0</v>
      </c>
      <c r="G84" s="320">
        <v>1</v>
      </c>
      <c r="H84" s="167"/>
    </row>
    <row r="85" spans="1:8" x14ac:dyDescent="0.3">
      <c r="A85" s="166">
        <v>82</v>
      </c>
      <c r="B85" s="321">
        <v>16.2</v>
      </c>
      <c r="C85" s="321">
        <f t="shared" si="1"/>
        <v>16.399999999999999</v>
      </c>
      <c r="D85" s="320">
        <v>0</v>
      </c>
      <c r="E85" s="320">
        <v>1</v>
      </c>
      <c r="F85" s="320">
        <v>1</v>
      </c>
      <c r="G85" s="320">
        <v>0</v>
      </c>
      <c r="H85" s="167"/>
    </row>
    <row r="86" spans="1:8" x14ac:dyDescent="0.3">
      <c r="A86" s="166">
        <v>83</v>
      </c>
      <c r="B86" s="321">
        <v>16.399999999999999</v>
      </c>
      <c r="C86" s="321">
        <f t="shared" si="1"/>
        <v>16.600000000000001</v>
      </c>
      <c r="D86" s="320">
        <v>1</v>
      </c>
      <c r="E86" s="320">
        <v>1</v>
      </c>
      <c r="F86" s="320">
        <v>0</v>
      </c>
      <c r="G86" s="320">
        <v>0</v>
      </c>
      <c r="H86" s="167"/>
    </row>
    <row r="87" spans="1:8" x14ac:dyDescent="0.3">
      <c r="A87" s="166">
        <v>84</v>
      </c>
      <c r="B87" s="321">
        <v>16.600000000000001</v>
      </c>
      <c r="C87" s="321">
        <f t="shared" si="1"/>
        <v>16.8</v>
      </c>
      <c r="D87" s="320">
        <v>1</v>
      </c>
      <c r="E87" s="320">
        <v>0</v>
      </c>
      <c r="F87" s="320">
        <v>0</v>
      </c>
      <c r="G87" s="320">
        <v>1</v>
      </c>
      <c r="H87" s="167"/>
    </row>
    <row r="88" spans="1:8" x14ac:dyDescent="0.3">
      <c r="A88" s="166">
        <v>85</v>
      </c>
      <c r="B88" s="321">
        <v>16.8</v>
      </c>
      <c r="C88" s="321">
        <f t="shared" si="1"/>
        <v>17</v>
      </c>
      <c r="D88" s="320">
        <v>1</v>
      </c>
      <c r="E88" s="320">
        <v>0</v>
      </c>
      <c r="F88" s="320">
        <v>0</v>
      </c>
      <c r="G88" s="320">
        <v>1</v>
      </c>
      <c r="H88" s="167"/>
    </row>
    <row r="89" spans="1:8" x14ac:dyDescent="0.3">
      <c r="A89" s="166">
        <v>86</v>
      </c>
      <c r="B89" s="321">
        <v>17</v>
      </c>
      <c r="C89" s="321">
        <f t="shared" si="1"/>
        <v>17.2</v>
      </c>
      <c r="D89" s="320">
        <v>1</v>
      </c>
      <c r="E89" s="320">
        <v>0</v>
      </c>
      <c r="F89" s="320">
        <v>0</v>
      </c>
      <c r="G89" s="320">
        <v>1</v>
      </c>
      <c r="H89" s="167"/>
    </row>
    <row r="90" spans="1:8" x14ac:dyDescent="0.3">
      <c r="A90" s="166">
        <v>87</v>
      </c>
      <c r="B90" s="321">
        <v>17.2</v>
      </c>
      <c r="C90" s="321">
        <f t="shared" si="1"/>
        <v>17.399999999999999</v>
      </c>
      <c r="D90" s="320">
        <v>0</v>
      </c>
      <c r="E90" s="320">
        <v>0</v>
      </c>
      <c r="F90" s="320">
        <v>1</v>
      </c>
      <c r="G90" s="320">
        <v>1</v>
      </c>
      <c r="H90" s="167"/>
    </row>
    <row r="91" spans="1:8" x14ac:dyDescent="0.3">
      <c r="A91" s="166">
        <v>88</v>
      </c>
      <c r="B91" s="321">
        <v>17.399999999999999</v>
      </c>
      <c r="C91" s="321">
        <f t="shared" si="1"/>
        <v>17.600000000000001</v>
      </c>
      <c r="D91" s="320">
        <v>1</v>
      </c>
      <c r="E91" s="320">
        <v>0</v>
      </c>
      <c r="F91" s="320">
        <v>0</v>
      </c>
      <c r="G91" s="320">
        <v>1</v>
      </c>
      <c r="H91" s="167"/>
    </row>
    <row r="92" spans="1:8" x14ac:dyDescent="0.3">
      <c r="A92" s="166">
        <v>89</v>
      </c>
      <c r="B92" s="321">
        <v>17.600000000000001</v>
      </c>
      <c r="C92" s="321">
        <f t="shared" si="1"/>
        <v>17.8</v>
      </c>
      <c r="D92" s="320">
        <v>0</v>
      </c>
      <c r="E92" s="320">
        <v>1</v>
      </c>
      <c r="F92" s="320">
        <v>1</v>
      </c>
      <c r="G92" s="320">
        <v>0</v>
      </c>
      <c r="H92" s="167"/>
    </row>
    <row r="93" spans="1:8" x14ac:dyDescent="0.3">
      <c r="A93" s="166">
        <v>90</v>
      </c>
      <c r="B93" s="321">
        <v>17.8</v>
      </c>
      <c r="C93" s="321">
        <f t="shared" si="1"/>
        <v>18</v>
      </c>
      <c r="D93" s="320">
        <v>0</v>
      </c>
      <c r="E93" s="320">
        <v>1</v>
      </c>
      <c r="F93" s="320">
        <v>1</v>
      </c>
      <c r="G93" s="320">
        <v>0</v>
      </c>
      <c r="H93" s="167"/>
    </row>
    <row r="94" spans="1:8" x14ac:dyDescent="0.3">
      <c r="A94" s="166">
        <v>91</v>
      </c>
      <c r="B94" s="321">
        <v>18</v>
      </c>
      <c r="C94" s="321">
        <f t="shared" si="1"/>
        <v>18.2</v>
      </c>
      <c r="D94" s="320">
        <v>0</v>
      </c>
      <c r="E94" s="320">
        <v>0</v>
      </c>
      <c r="F94" s="320">
        <v>1</v>
      </c>
      <c r="G94" s="320">
        <v>1</v>
      </c>
      <c r="H94" s="167"/>
    </row>
    <row r="95" spans="1:8" x14ac:dyDescent="0.3">
      <c r="A95" s="166">
        <v>92</v>
      </c>
      <c r="B95" s="321">
        <v>18.2</v>
      </c>
      <c r="C95" s="321">
        <f t="shared" si="1"/>
        <v>18.399999999999999</v>
      </c>
      <c r="D95" s="320">
        <v>1</v>
      </c>
      <c r="E95" s="320">
        <v>0</v>
      </c>
      <c r="F95" s="320">
        <v>0</v>
      </c>
      <c r="G95" s="320">
        <v>1</v>
      </c>
      <c r="H95" s="167"/>
    </row>
    <row r="96" spans="1:8" x14ac:dyDescent="0.3">
      <c r="A96" s="166">
        <v>93</v>
      </c>
      <c r="B96" s="321">
        <v>18.399999999999999</v>
      </c>
      <c r="C96" s="321">
        <f t="shared" si="1"/>
        <v>18.600000000000001</v>
      </c>
      <c r="D96" s="320">
        <v>1</v>
      </c>
      <c r="E96" s="320">
        <v>0</v>
      </c>
      <c r="F96" s="320">
        <v>0</v>
      </c>
      <c r="G96" s="320">
        <v>1</v>
      </c>
      <c r="H96" s="167"/>
    </row>
    <row r="97" spans="1:8" x14ac:dyDescent="0.3">
      <c r="A97" s="166">
        <v>94</v>
      </c>
      <c r="B97" s="321">
        <v>18.600000000000001</v>
      </c>
      <c r="C97" s="321">
        <f t="shared" si="1"/>
        <v>18.8</v>
      </c>
      <c r="D97" s="320">
        <v>0</v>
      </c>
      <c r="E97" s="320">
        <v>0</v>
      </c>
      <c r="F97" s="320">
        <v>1</v>
      </c>
      <c r="G97" s="320">
        <v>1</v>
      </c>
      <c r="H97" s="167"/>
    </row>
    <row r="98" spans="1:8" x14ac:dyDescent="0.3">
      <c r="A98" s="166">
        <v>95</v>
      </c>
      <c r="B98" s="321">
        <v>18.8</v>
      </c>
      <c r="C98" s="321">
        <f t="shared" si="1"/>
        <v>19</v>
      </c>
      <c r="D98" s="320">
        <v>0</v>
      </c>
      <c r="E98" s="320">
        <v>1</v>
      </c>
      <c r="F98" s="320">
        <v>1</v>
      </c>
      <c r="G98" s="320">
        <v>0</v>
      </c>
      <c r="H98" s="167"/>
    </row>
    <row r="99" spans="1:8" x14ac:dyDescent="0.3">
      <c r="A99" s="166">
        <v>96</v>
      </c>
      <c r="B99" s="321">
        <v>19</v>
      </c>
      <c r="C99" s="321">
        <f t="shared" si="1"/>
        <v>19.2</v>
      </c>
      <c r="D99" s="320">
        <v>0</v>
      </c>
      <c r="E99" s="320">
        <v>1</v>
      </c>
      <c r="F99" s="320">
        <v>1</v>
      </c>
      <c r="G99" s="320">
        <v>0</v>
      </c>
      <c r="H99" s="167"/>
    </row>
    <row r="100" spans="1:8" x14ac:dyDescent="0.3">
      <c r="A100" s="166">
        <v>97</v>
      </c>
      <c r="B100" s="321">
        <v>19.2</v>
      </c>
      <c r="C100" s="321">
        <f t="shared" si="1"/>
        <v>19.399999999999999</v>
      </c>
      <c r="D100" s="320">
        <v>0</v>
      </c>
      <c r="E100" s="320">
        <v>0</v>
      </c>
      <c r="F100" s="320">
        <v>1</v>
      </c>
      <c r="G100" s="320">
        <v>1</v>
      </c>
      <c r="H100" s="167"/>
    </row>
    <row r="101" spans="1:8" x14ac:dyDescent="0.3">
      <c r="A101" s="166">
        <v>98</v>
      </c>
      <c r="B101" s="321">
        <v>19.399999999999999</v>
      </c>
      <c r="C101" s="321">
        <f t="shared" si="1"/>
        <v>19.600000000000001</v>
      </c>
      <c r="D101" s="320">
        <v>1</v>
      </c>
      <c r="E101" s="320">
        <v>1</v>
      </c>
      <c r="F101" s="320">
        <v>0</v>
      </c>
      <c r="G101" s="320">
        <v>0</v>
      </c>
      <c r="H101" s="167"/>
    </row>
    <row r="102" spans="1:8" x14ac:dyDescent="0.3">
      <c r="A102" s="166">
        <v>99</v>
      </c>
      <c r="B102" s="321">
        <v>19.600000000000001</v>
      </c>
      <c r="C102" s="321">
        <f t="shared" si="1"/>
        <v>19.8</v>
      </c>
      <c r="D102" s="320">
        <v>1</v>
      </c>
      <c r="E102" s="320">
        <v>0</v>
      </c>
      <c r="F102" s="320">
        <v>0</v>
      </c>
      <c r="G102" s="320">
        <v>1</v>
      </c>
      <c r="H102" s="167"/>
    </row>
    <row r="103" spans="1:8" x14ac:dyDescent="0.3">
      <c r="A103" s="166">
        <v>100</v>
      </c>
      <c r="B103" s="321">
        <v>19.8</v>
      </c>
      <c r="C103" s="321">
        <f t="shared" si="1"/>
        <v>20</v>
      </c>
      <c r="D103" s="320">
        <v>1</v>
      </c>
      <c r="E103" s="320">
        <v>0</v>
      </c>
      <c r="F103" s="320">
        <v>0</v>
      </c>
      <c r="G103" s="320">
        <v>1</v>
      </c>
      <c r="H103" s="167"/>
    </row>
    <row r="104" spans="1:8" x14ac:dyDescent="0.3">
      <c r="A104" s="166">
        <v>101</v>
      </c>
      <c r="B104" s="321">
        <v>20</v>
      </c>
      <c r="C104" s="321">
        <f t="shared" si="1"/>
        <v>20.2</v>
      </c>
      <c r="D104" s="320">
        <v>1</v>
      </c>
      <c r="E104" s="320">
        <v>0</v>
      </c>
      <c r="F104" s="320">
        <v>0</v>
      </c>
      <c r="G104" s="320">
        <v>1</v>
      </c>
      <c r="H104" s="167"/>
    </row>
    <row r="105" spans="1:8" x14ac:dyDescent="0.3">
      <c r="A105" s="166">
        <v>102</v>
      </c>
      <c r="B105" s="321">
        <v>20.2</v>
      </c>
      <c r="C105" s="321">
        <f t="shared" si="1"/>
        <v>20.399999999999999</v>
      </c>
      <c r="D105" s="320">
        <v>1</v>
      </c>
      <c r="E105" s="320">
        <v>0</v>
      </c>
      <c r="F105" s="320">
        <v>0</v>
      </c>
      <c r="G105" s="320">
        <v>1</v>
      </c>
      <c r="H105" s="167"/>
    </row>
    <row r="106" spans="1:8" x14ac:dyDescent="0.3">
      <c r="A106" s="166">
        <v>103</v>
      </c>
      <c r="B106" s="321">
        <v>20.399999999999999</v>
      </c>
      <c r="C106" s="321">
        <f t="shared" si="1"/>
        <v>20.6</v>
      </c>
      <c r="D106" s="320">
        <v>1</v>
      </c>
      <c r="E106" s="320">
        <v>0</v>
      </c>
      <c r="F106" s="320">
        <v>0</v>
      </c>
      <c r="G106" s="320">
        <v>1</v>
      </c>
      <c r="H106" s="167"/>
    </row>
    <row r="107" spans="1:8" x14ac:dyDescent="0.3">
      <c r="A107" s="166">
        <v>104</v>
      </c>
      <c r="B107" s="321">
        <v>20.6</v>
      </c>
      <c r="C107" s="321">
        <f t="shared" si="1"/>
        <v>20.8</v>
      </c>
      <c r="D107" s="320">
        <v>0</v>
      </c>
      <c r="E107" s="320">
        <v>0</v>
      </c>
      <c r="F107" s="320">
        <v>1</v>
      </c>
      <c r="G107" s="320">
        <v>1</v>
      </c>
      <c r="H107" s="167"/>
    </row>
    <row r="108" spans="1:8" x14ac:dyDescent="0.3">
      <c r="A108" s="166">
        <v>105</v>
      </c>
      <c r="B108" s="321">
        <v>20.8</v>
      </c>
      <c r="C108" s="321">
        <f t="shared" si="1"/>
        <v>21</v>
      </c>
      <c r="D108" s="320">
        <v>0</v>
      </c>
      <c r="E108" s="320">
        <v>1</v>
      </c>
      <c r="F108" s="320">
        <v>1</v>
      </c>
      <c r="G108" s="320">
        <v>0</v>
      </c>
      <c r="H108" s="167"/>
    </row>
    <row r="109" spans="1:8" x14ac:dyDescent="0.3">
      <c r="A109" s="166">
        <v>106</v>
      </c>
      <c r="B109" s="321">
        <v>21</v>
      </c>
      <c r="C109" s="321">
        <f t="shared" si="1"/>
        <v>21.2</v>
      </c>
      <c r="D109" s="320">
        <v>1</v>
      </c>
      <c r="E109" s="320">
        <v>1</v>
      </c>
      <c r="F109" s="320">
        <v>0</v>
      </c>
      <c r="G109" s="320">
        <v>0</v>
      </c>
      <c r="H109" s="167"/>
    </row>
    <row r="110" spans="1:8" x14ac:dyDescent="0.3">
      <c r="A110" s="166">
        <v>107</v>
      </c>
      <c r="B110" s="321">
        <v>21.2</v>
      </c>
      <c r="C110" s="321">
        <f t="shared" si="1"/>
        <v>21.4</v>
      </c>
      <c r="D110" s="320">
        <v>0</v>
      </c>
      <c r="E110" s="320">
        <v>0</v>
      </c>
      <c r="F110" s="320">
        <v>1</v>
      </c>
      <c r="G110" s="320">
        <v>1</v>
      </c>
      <c r="H110" s="167"/>
    </row>
    <row r="111" spans="1:8" x14ac:dyDescent="0.3">
      <c r="A111" s="166">
        <v>108</v>
      </c>
      <c r="B111" s="321">
        <v>21.4</v>
      </c>
      <c r="C111" s="321">
        <f t="shared" si="1"/>
        <v>21.6</v>
      </c>
      <c r="D111" s="320">
        <v>0</v>
      </c>
      <c r="E111" s="320">
        <v>0</v>
      </c>
      <c r="F111" s="320">
        <v>1</v>
      </c>
      <c r="G111" s="320">
        <v>1</v>
      </c>
      <c r="H111" s="167"/>
    </row>
    <row r="112" spans="1:8" x14ac:dyDescent="0.3">
      <c r="A112" s="166">
        <v>109</v>
      </c>
      <c r="B112" s="321">
        <v>21.6</v>
      </c>
      <c r="C112" s="321">
        <f t="shared" si="1"/>
        <v>21.8</v>
      </c>
      <c r="D112" s="320">
        <v>0</v>
      </c>
      <c r="E112" s="320">
        <v>1</v>
      </c>
      <c r="F112" s="320">
        <v>1</v>
      </c>
      <c r="G112" s="320">
        <v>0</v>
      </c>
      <c r="H112" s="167"/>
    </row>
    <row r="113" spans="1:8" x14ac:dyDescent="0.3">
      <c r="A113" s="166">
        <v>110</v>
      </c>
      <c r="B113" s="321">
        <v>21.8</v>
      </c>
      <c r="C113" s="321">
        <f t="shared" si="1"/>
        <v>22</v>
      </c>
      <c r="D113" s="320">
        <v>0</v>
      </c>
      <c r="E113" s="320">
        <v>0</v>
      </c>
      <c r="F113" s="320">
        <v>1</v>
      </c>
      <c r="G113" s="320">
        <v>1</v>
      </c>
      <c r="H113" s="167"/>
    </row>
    <row r="114" spans="1:8" x14ac:dyDescent="0.3">
      <c r="A114" s="166">
        <v>111</v>
      </c>
      <c r="B114" s="321">
        <v>22</v>
      </c>
      <c r="C114" s="321">
        <f t="shared" si="1"/>
        <v>22.2</v>
      </c>
      <c r="D114" s="320">
        <v>1</v>
      </c>
      <c r="E114" s="320">
        <v>1</v>
      </c>
      <c r="F114" s="320">
        <v>0</v>
      </c>
      <c r="G114" s="320">
        <v>0</v>
      </c>
      <c r="H114" s="167"/>
    </row>
    <row r="115" spans="1:8" x14ac:dyDescent="0.3">
      <c r="A115" s="166">
        <v>112</v>
      </c>
      <c r="B115" s="321">
        <v>22.2</v>
      </c>
      <c r="C115" s="321">
        <f t="shared" si="1"/>
        <v>22.4</v>
      </c>
      <c r="D115" s="320">
        <v>1</v>
      </c>
      <c r="E115" s="320">
        <v>1</v>
      </c>
      <c r="F115" s="320">
        <v>0</v>
      </c>
      <c r="G115" s="320">
        <v>0</v>
      </c>
      <c r="H115" s="167"/>
    </row>
    <row r="116" spans="1:8" x14ac:dyDescent="0.3">
      <c r="A116" s="166">
        <v>113</v>
      </c>
      <c r="B116" s="321">
        <v>22.4</v>
      </c>
      <c r="C116" s="321">
        <f t="shared" si="1"/>
        <v>22.6</v>
      </c>
      <c r="D116" s="320">
        <v>0</v>
      </c>
      <c r="E116" s="320">
        <v>0</v>
      </c>
      <c r="F116" s="320">
        <v>1</v>
      </c>
      <c r="G116" s="320">
        <v>1</v>
      </c>
      <c r="H116" s="167"/>
    </row>
    <row r="117" spans="1:8" x14ac:dyDescent="0.3">
      <c r="A117" s="166">
        <v>114</v>
      </c>
      <c r="B117" s="321">
        <v>22.6</v>
      </c>
      <c r="C117" s="321">
        <f t="shared" si="1"/>
        <v>22.8</v>
      </c>
      <c r="D117" s="320">
        <v>0</v>
      </c>
      <c r="E117" s="320">
        <v>0</v>
      </c>
      <c r="F117" s="320">
        <v>1</v>
      </c>
      <c r="G117" s="320">
        <v>1</v>
      </c>
      <c r="H117" s="167"/>
    </row>
    <row r="118" spans="1:8" x14ac:dyDescent="0.3">
      <c r="A118" s="166">
        <v>115</v>
      </c>
      <c r="B118" s="321">
        <v>22.8</v>
      </c>
      <c r="C118" s="321">
        <f t="shared" si="1"/>
        <v>23</v>
      </c>
      <c r="D118" s="320">
        <v>0</v>
      </c>
      <c r="E118" s="320">
        <v>1</v>
      </c>
      <c r="F118" s="320">
        <v>1</v>
      </c>
      <c r="G118" s="320">
        <v>0</v>
      </c>
      <c r="H118" s="167"/>
    </row>
    <row r="119" spans="1:8" x14ac:dyDescent="0.3">
      <c r="A119" s="166">
        <v>116</v>
      </c>
      <c r="B119" s="321">
        <v>23</v>
      </c>
      <c r="C119" s="321">
        <f t="shared" si="1"/>
        <v>23.2</v>
      </c>
      <c r="D119" s="320">
        <v>0</v>
      </c>
      <c r="E119" s="320">
        <v>0</v>
      </c>
      <c r="F119" s="320">
        <v>1</v>
      </c>
      <c r="G119" s="320">
        <v>1</v>
      </c>
      <c r="H119" s="167"/>
    </row>
    <row r="120" spans="1:8" x14ac:dyDescent="0.3">
      <c r="A120" s="166">
        <v>117</v>
      </c>
      <c r="B120" s="321">
        <v>23.2</v>
      </c>
      <c r="C120" s="321">
        <f t="shared" si="1"/>
        <v>23.4</v>
      </c>
      <c r="D120" s="320">
        <v>1</v>
      </c>
      <c r="E120" s="320">
        <v>0</v>
      </c>
      <c r="F120" s="320">
        <v>0</v>
      </c>
      <c r="G120" s="320">
        <v>1</v>
      </c>
      <c r="H120" s="167"/>
    </row>
    <row r="121" spans="1:8" x14ac:dyDescent="0.3">
      <c r="A121" s="166">
        <v>118</v>
      </c>
      <c r="B121" s="321">
        <v>23.4</v>
      </c>
      <c r="C121" s="321">
        <f t="shared" si="1"/>
        <v>23.6</v>
      </c>
      <c r="D121" s="320">
        <v>0</v>
      </c>
      <c r="E121" s="320">
        <v>0</v>
      </c>
      <c r="F121" s="320">
        <v>1</v>
      </c>
      <c r="G121" s="320">
        <v>1</v>
      </c>
      <c r="H121" s="167"/>
    </row>
    <row r="122" spans="1:8" x14ac:dyDescent="0.3">
      <c r="A122" s="166">
        <v>119</v>
      </c>
      <c r="B122" s="321">
        <v>23.6</v>
      </c>
      <c r="C122" s="321">
        <f t="shared" si="1"/>
        <v>23.8</v>
      </c>
      <c r="D122" s="320">
        <v>0</v>
      </c>
      <c r="E122" s="320">
        <v>1</v>
      </c>
      <c r="F122" s="320">
        <v>1</v>
      </c>
      <c r="G122" s="320">
        <v>0</v>
      </c>
      <c r="H122" s="167"/>
    </row>
    <row r="123" spans="1:8" x14ac:dyDescent="0.3">
      <c r="A123" s="166">
        <v>120</v>
      </c>
      <c r="B123" s="321">
        <v>23.8</v>
      </c>
      <c r="C123" s="321">
        <f t="shared" si="1"/>
        <v>24</v>
      </c>
      <c r="D123" s="320">
        <v>0</v>
      </c>
      <c r="E123" s="320">
        <v>1</v>
      </c>
      <c r="F123" s="320">
        <v>1</v>
      </c>
      <c r="G123" s="320">
        <v>0</v>
      </c>
      <c r="H123" s="167"/>
    </row>
    <row r="124" spans="1:8" x14ac:dyDescent="0.3">
      <c r="A124" s="166">
        <v>121</v>
      </c>
      <c r="B124" s="321">
        <v>24</v>
      </c>
      <c r="C124" s="321">
        <f t="shared" si="1"/>
        <v>24.2</v>
      </c>
      <c r="D124" s="320">
        <v>0</v>
      </c>
      <c r="E124" s="320">
        <v>1</v>
      </c>
      <c r="F124" s="320">
        <v>1</v>
      </c>
      <c r="G124" s="320">
        <v>0</v>
      </c>
      <c r="H124" s="167"/>
    </row>
    <row r="125" spans="1:8" x14ac:dyDescent="0.3">
      <c r="A125" s="166">
        <v>122</v>
      </c>
      <c r="B125" s="321">
        <v>24.2</v>
      </c>
      <c r="C125" s="321">
        <f t="shared" si="1"/>
        <v>24.4</v>
      </c>
      <c r="D125" s="320">
        <v>1</v>
      </c>
      <c r="E125" s="320">
        <v>0</v>
      </c>
      <c r="F125" s="320">
        <v>0</v>
      </c>
      <c r="G125" s="320">
        <v>1</v>
      </c>
      <c r="H125" s="167"/>
    </row>
    <row r="126" spans="1:8" x14ac:dyDescent="0.3">
      <c r="A126" s="166">
        <v>123</v>
      </c>
      <c r="B126" s="321">
        <v>24.4</v>
      </c>
      <c r="C126" s="321">
        <f t="shared" si="1"/>
        <v>24.6</v>
      </c>
      <c r="D126" s="320">
        <v>0</v>
      </c>
      <c r="E126" s="320">
        <v>0</v>
      </c>
      <c r="F126" s="320">
        <v>1</v>
      </c>
      <c r="G126" s="320">
        <v>1</v>
      </c>
      <c r="H126" s="167"/>
    </row>
    <row r="127" spans="1:8" x14ac:dyDescent="0.3">
      <c r="A127" s="166">
        <v>124</v>
      </c>
      <c r="B127" s="321">
        <v>24.6</v>
      </c>
      <c r="C127" s="321">
        <f t="shared" si="1"/>
        <v>24.8</v>
      </c>
      <c r="D127" s="320">
        <v>0</v>
      </c>
      <c r="E127" s="320">
        <v>1</v>
      </c>
      <c r="F127" s="320">
        <v>1</v>
      </c>
      <c r="G127" s="320">
        <v>0</v>
      </c>
      <c r="H127" s="167"/>
    </row>
    <row r="128" spans="1:8" x14ac:dyDescent="0.3">
      <c r="A128" s="166">
        <v>125</v>
      </c>
      <c r="B128" s="321">
        <v>24.8</v>
      </c>
      <c r="C128" s="321">
        <f t="shared" si="1"/>
        <v>25</v>
      </c>
      <c r="D128" s="320">
        <v>1</v>
      </c>
      <c r="E128" s="320">
        <v>1</v>
      </c>
      <c r="F128" s="320">
        <v>0</v>
      </c>
      <c r="G128" s="320">
        <v>0</v>
      </c>
      <c r="H128" s="167"/>
    </row>
    <row r="129" spans="1:8" x14ac:dyDescent="0.3">
      <c r="A129" s="166">
        <v>126</v>
      </c>
      <c r="B129" s="321">
        <v>25</v>
      </c>
      <c r="C129" s="321">
        <f t="shared" si="1"/>
        <v>25.2</v>
      </c>
      <c r="D129" s="320">
        <v>0</v>
      </c>
      <c r="E129" s="320">
        <v>1</v>
      </c>
      <c r="F129" s="320">
        <v>1</v>
      </c>
      <c r="G129" s="320">
        <v>0</v>
      </c>
      <c r="H129" s="167"/>
    </row>
    <row r="130" spans="1:8" x14ac:dyDescent="0.3">
      <c r="A130" s="166">
        <v>127</v>
      </c>
      <c r="B130" s="321">
        <v>25.2</v>
      </c>
      <c r="C130" s="321">
        <f t="shared" si="1"/>
        <v>25.4</v>
      </c>
      <c r="D130" s="320">
        <v>0</v>
      </c>
      <c r="E130" s="320">
        <v>0</v>
      </c>
      <c r="F130" s="320">
        <v>1</v>
      </c>
      <c r="G130" s="320">
        <v>1</v>
      </c>
      <c r="H130" s="167"/>
    </row>
    <row r="131" spans="1:8" x14ac:dyDescent="0.3">
      <c r="A131" s="166">
        <v>128</v>
      </c>
      <c r="B131" s="321">
        <v>25.4</v>
      </c>
      <c r="C131" s="321">
        <f t="shared" si="1"/>
        <v>25.6</v>
      </c>
      <c r="D131" s="320">
        <v>0</v>
      </c>
      <c r="E131" s="320">
        <v>0</v>
      </c>
      <c r="F131" s="320">
        <v>1</v>
      </c>
      <c r="G131" s="320">
        <v>1</v>
      </c>
      <c r="H131" s="167"/>
    </row>
    <row r="132" spans="1:8" x14ac:dyDescent="0.3">
      <c r="A132" s="166">
        <v>129</v>
      </c>
      <c r="B132" s="321">
        <v>25.6</v>
      </c>
      <c r="C132" s="321">
        <f t="shared" si="1"/>
        <v>25.8</v>
      </c>
      <c r="D132" s="320">
        <v>1</v>
      </c>
      <c r="E132" s="320">
        <v>1</v>
      </c>
      <c r="F132" s="320">
        <v>0</v>
      </c>
      <c r="G132" s="320">
        <v>0</v>
      </c>
      <c r="H132" s="167"/>
    </row>
    <row r="133" spans="1:8" x14ac:dyDescent="0.3">
      <c r="A133" s="166">
        <v>130</v>
      </c>
      <c r="B133" s="321">
        <v>25.8</v>
      </c>
      <c r="C133" s="321">
        <f t="shared" si="1"/>
        <v>26</v>
      </c>
      <c r="D133" s="320">
        <v>1</v>
      </c>
      <c r="E133" s="320">
        <v>0</v>
      </c>
      <c r="F133" s="320">
        <v>0</v>
      </c>
      <c r="G133" s="320">
        <v>1</v>
      </c>
      <c r="H133" s="167"/>
    </row>
    <row r="134" spans="1:8" x14ac:dyDescent="0.3">
      <c r="A134" s="166">
        <v>131</v>
      </c>
      <c r="B134" s="321">
        <v>26</v>
      </c>
      <c r="C134" s="321">
        <f t="shared" si="1"/>
        <v>26.2</v>
      </c>
      <c r="D134" s="320">
        <v>1</v>
      </c>
      <c r="E134" s="320">
        <v>0</v>
      </c>
      <c r="F134" s="320">
        <v>0</v>
      </c>
      <c r="G134" s="320">
        <v>1</v>
      </c>
      <c r="H134" s="167"/>
    </row>
    <row r="135" spans="1:8" x14ac:dyDescent="0.3">
      <c r="A135" s="166">
        <v>132</v>
      </c>
      <c r="B135" s="321">
        <v>26.2</v>
      </c>
      <c r="C135" s="321">
        <f t="shared" ref="C135:C198" si="2">B136</f>
        <v>26.4</v>
      </c>
      <c r="D135" s="320">
        <v>1</v>
      </c>
      <c r="E135" s="320">
        <v>0</v>
      </c>
      <c r="F135" s="320">
        <v>0</v>
      </c>
      <c r="G135" s="320">
        <v>1</v>
      </c>
      <c r="H135" s="167"/>
    </row>
    <row r="136" spans="1:8" x14ac:dyDescent="0.3">
      <c r="A136" s="166">
        <v>133</v>
      </c>
      <c r="B136" s="321">
        <v>26.4</v>
      </c>
      <c r="C136" s="321">
        <f t="shared" si="2"/>
        <v>26.6</v>
      </c>
      <c r="D136" s="320">
        <v>1</v>
      </c>
      <c r="E136" s="320">
        <v>1</v>
      </c>
      <c r="F136" s="320">
        <v>0</v>
      </c>
      <c r="G136" s="320">
        <v>0</v>
      </c>
      <c r="H136" s="167"/>
    </row>
    <row r="137" spans="1:8" x14ac:dyDescent="0.3">
      <c r="A137" s="166">
        <v>134</v>
      </c>
      <c r="B137" s="321">
        <v>26.6</v>
      </c>
      <c r="C137" s="321">
        <f t="shared" si="2"/>
        <v>26.8</v>
      </c>
      <c r="D137" s="320">
        <v>1</v>
      </c>
      <c r="E137" s="320">
        <v>0</v>
      </c>
      <c r="F137" s="320">
        <v>0</v>
      </c>
      <c r="G137" s="320">
        <v>1</v>
      </c>
      <c r="H137" s="167"/>
    </row>
    <row r="138" spans="1:8" x14ac:dyDescent="0.3">
      <c r="A138" s="166">
        <v>135</v>
      </c>
      <c r="B138" s="321">
        <v>26.8</v>
      </c>
      <c r="C138" s="321">
        <f t="shared" si="2"/>
        <v>27</v>
      </c>
      <c r="D138" s="320">
        <v>1</v>
      </c>
      <c r="E138" s="320">
        <v>0</v>
      </c>
      <c r="F138" s="320">
        <v>0</v>
      </c>
      <c r="G138" s="320">
        <v>1</v>
      </c>
      <c r="H138" s="167"/>
    </row>
    <row r="139" spans="1:8" x14ac:dyDescent="0.3">
      <c r="A139" s="166">
        <v>136</v>
      </c>
      <c r="B139" s="321">
        <v>27</v>
      </c>
      <c r="C139" s="321">
        <f t="shared" si="2"/>
        <v>27.2</v>
      </c>
      <c r="D139" s="320">
        <v>0</v>
      </c>
      <c r="E139" s="320">
        <v>0</v>
      </c>
      <c r="F139" s="320">
        <v>1</v>
      </c>
      <c r="G139" s="320">
        <v>1</v>
      </c>
      <c r="H139" s="167"/>
    </row>
    <row r="140" spans="1:8" x14ac:dyDescent="0.3">
      <c r="A140" s="166">
        <v>137</v>
      </c>
      <c r="B140" s="321">
        <v>27.2</v>
      </c>
      <c r="C140" s="321">
        <f t="shared" si="2"/>
        <v>27.4</v>
      </c>
      <c r="D140" s="320">
        <v>1</v>
      </c>
      <c r="E140" s="320">
        <v>0</v>
      </c>
      <c r="F140" s="320">
        <v>0</v>
      </c>
      <c r="G140" s="320">
        <v>1</v>
      </c>
      <c r="H140" s="167"/>
    </row>
    <row r="141" spans="1:8" x14ac:dyDescent="0.3">
      <c r="A141" s="166">
        <v>138</v>
      </c>
      <c r="B141" s="321">
        <v>27.4</v>
      </c>
      <c r="C141" s="321">
        <f t="shared" si="2"/>
        <v>27.6</v>
      </c>
      <c r="D141" s="320">
        <v>1</v>
      </c>
      <c r="E141" s="320">
        <v>0</v>
      </c>
      <c r="F141" s="320">
        <v>0</v>
      </c>
      <c r="G141" s="320">
        <v>1</v>
      </c>
      <c r="H141" s="167"/>
    </row>
    <row r="142" spans="1:8" x14ac:dyDescent="0.3">
      <c r="A142" s="166">
        <v>139</v>
      </c>
      <c r="B142" s="321">
        <v>27.6</v>
      </c>
      <c r="C142" s="321">
        <f t="shared" si="2"/>
        <v>27.8</v>
      </c>
      <c r="D142" s="320">
        <v>0</v>
      </c>
      <c r="E142" s="320">
        <v>0</v>
      </c>
      <c r="F142" s="320">
        <v>1</v>
      </c>
      <c r="G142" s="320">
        <v>1</v>
      </c>
      <c r="H142" s="167"/>
    </row>
    <row r="143" spans="1:8" x14ac:dyDescent="0.3">
      <c r="A143" s="166">
        <v>140</v>
      </c>
      <c r="B143" s="321">
        <v>27.8</v>
      </c>
      <c r="C143" s="321">
        <f t="shared" si="2"/>
        <v>28</v>
      </c>
      <c r="D143" s="320">
        <v>0</v>
      </c>
      <c r="E143" s="320">
        <v>0</v>
      </c>
      <c r="F143" s="320">
        <v>1</v>
      </c>
      <c r="G143" s="320">
        <v>1</v>
      </c>
      <c r="H143" s="167"/>
    </row>
    <row r="144" spans="1:8" x14ac:dyDescent="0.3">
      <c r="A144" s="166">
        <v>141</v>
      </c>
      <c r="B144" s="321">
        <v>28</v>
      </c>
      <c r="C144" s="321">
        <f t="shared" si="2"/>
        <v>28.2</v>
      </c>
      <c r="D144" s="320">
        <v>0</v>
      </c>
      <c r="E144" s="320">
        <v>0</v>
      </c>
      <c r="F144" s="320">
        <v>1</v>
      </c>
      <c r="G144" s="320">
        <v>1</v>
      </c>
      <c r="H144" s="167"/>
    </row>
    <row r="145" spans="1:8" x14ac:dyDescent="0.3">
      <c r="A145" s="166">
        <v>142</v>
      </c>
      <c r="B145" s="321">
        <v>28.2</v>
      </c>
      <c r="C145" s="321">
        <f t="shared" si="2"/>
        <v>28.4</v>
      </c>
      <c r="D145" s="320">
        <v>0</v>
      </c>
      <c r="E145" s="320">
        <v>0</v>
      </c>
      <c r="F145" s="320">
        <v>1</v>
      </c>
      <c r="G145" s="320">
        <v>1</v>
      </c>
      <c r="H145" s="167"/>
    </row>
    <row r="146" spans="1:8" x14ac:dyDescent="0.3">
      <c r="A146" s="166">
        <v>143</v>
      </c>
      <c r="B146" s="321">
        <v>28.4</v>
      </c>
      <c r="C146" s="321">
        <f t="shared" si="2"/>
        <v>28.6</v>
      </c>
      <c r="D146" s="320">
        <v>0</v>
      </c>
      <c r="E146" s="320">
        <v>0</v>
      </c>
      <c r="F146" s="320">
        <v>1</v>
      </c>
      <c r="G146" s="320">
        <v>1</v>
      </c>
      <c r="H146" s="167"/>
    </row>
    <row r="147" spans="1:8" x14ac:dyDescent="0.3">
      <c r="A147" s="166">
        <v>144</v>
      </c>
      <c r="B147" s="321">
        <v>28.6</v>
      </c>
      <c r="C147" s="321">
        <f t="shared" si="2"/>
        <v>28.8</v>
      </c>
      <c r="D147" s="320">
        <v>0</v>
      </c>
      <c r="E147" s="320">
        <v>1</v>
      </c>
      <c r="F147" s="320">
        <v>1</v>
      </c>
      <c r="G147" s="320">
        <v>0</v>
      </c>
      <c r="H147" s="167"/>
    </row>
    <row r="148" spans="1:8" x14ac:dyDescent="0.3">
      <c r="A148" s="166">
        <v>145</v>
      </c>
      <c r="B148" s="321">
        <v>28.8</v>
      </c>
      <c r="C148" s="321">
        <f t="shared" si="2"/>
        <v>29</v>
      </c>
      <c r="D148" s="320">
        <v>0</v>
      </c>
      <c r="E148" s="320">
        <v>1</v>
      </c>
      <c r="F148" s="320">
        <v>1</v>
      </c>
      <c r="G148" s="320">
        <v>0</v>
      </c>
      <c r="H148" s="167"/>
    </row>
    <row r="149" spans="1:8" x14ac:dyDescent="0.3">
      <c r="A149" s="166">
        <v>146</v>
      </c>
      <c r="B149" s="321">
        <v>29</v>
      </c>
      <c r="C149" s="321">
        <f t="shared" si="2"/>
        <v>29.2</v>
      </c>
      <c r="D149" s="320">
        <v>0</v>
      </c>
      <c r="E149" s="320">
        <v>0</v>
      </c>
      <c r="F149" s="320">
        <v>1</v>
      </c>
      <c r="G149" s="320">
        <v>1</v>
      </c>
      <c r="H149" s="167"/>
    </row>
    <row r="150" spans="1:8" x14ac:dyDescent="0.3">
      <c r="A150" s="166">
        <v>147</v>
      </c>
      <c r="B150" s="321">
        <v>29.2</v>
      </c>
      <c r="C150" s="321">
        <f t="shared" si="2"/>
        <v>29.4</v>
      </c>
      <c r="D150" s="320">
        <v>0</v>
      </c>
      <c r="E150" s="320">
        <v>0</v>
      </c>
      <c r="F150" s="320">
        <v>1</v>
      </c>
      <c r="G150" s="320">
        <v>1</v>
      </c>
      <c r="H150" s="167"/>
    </row>
    <row r="151" spans="1:8" x14ac:dyDescent="0.3">
      <c r="A151" s="166">
        <v>148</v>
      </c>
      <c r="B151" s="321">
        <v>29.4</v>
      </c>
      <c r="C151" s="321">
        <f t="shared" si="2"/>
        <v>29.6</v>
      </c>
      <c r="D151" s="320">
        <v>0</v>
      </c>
      <c r="E151" s="320">
        <v>0</v>
      </c>
      <c r="F151" s="320">
        <v>1</v>
      </c>
      <c r="G151" s="320">
        <v>1</v>
      </c>
      <c r="H151" s="167"/>
    </row>
    <row r="152" spans="1:8" x14ac:dyDescent="0.3">
      <c r="A152" s="166">
        <v>149</v>
      </c>
      <c r="B152" s="321">
        <v>29.6</v>
      </c>
      <c r="C152" s="321">
        <f t="shared" si="2"/>
        <v>29.8</v>
      </c>
      <c r="D152" s="320">
        <v>0</v>
      </c>
      <c r="E152" s="320">
        <v>0</v>
      </c>
      <c r="F152" s="320">
        <v>1</v>
      </c>
      <c r="G152" s="320">
        <v>1</v>
      </c>
      <c r="H152" s="167"/>
    </row>
    <row r="153" spans="1:8" x14ac:dyDescent="0.3">
      <c r="A153" s="166">
        <v>150</v>
      </c>
      <c r="B153" s="321">
        <v>29.8</v>
      </c>
      <c r="C153" s="321">
        <f t="shared" si="2"/>
        <v>30</v>
      </c>
      <c r="D153" s="320">
        <v>0</v>
      </c>
      <c r="E153" s="320">
        <v>0</v>
      </c>
      <c r="F153" s="320">
        <v>1</v>
      </c>
      <c r="G153" s="320">
        <v>1</v>
      </c>
      <c r="H153" s="167"/>
    </row>
    <row r="154" spans="1:8" x14ac:dyDescent="0.3">
      <c r="A154" s="166">
        <v>151</v>
      </c>
      <c r="B154" s="321">
        <v>30</v>
      </c>
      <c r="C154" s="321">
        <f t="shared" si="2"/>
        <v>30.2</v>
      </c>
      <c r="D154" s="320">
        <v>0</v>
      </c>
      <c r="E154" s="320">
        <v>0</v>
      </c>
      <c r="F154" s="320">
        <v>1</v>
      </c>
      <c r="G154" s="320">
        <v>1</v>
      </c>
      <c r="H154" s="167"/>
    </row>
    <row r="155" spans="1:8" x14ac:dyDescent="0.3">
      <c r="A155" s="166">
        <v>152</v>
      </c>
      <c r="B155" s="321">
        <v>30.2</v>
      </c>
      <c r="C155" s="321">
        <f t="shared" si="2"/>
        <v>30.4</v>
      </c>
      <c r="D155" s="320">
        <v>1</v>
      </c>
      <c r="E155" s="320">
        <v>0</v>
      </c>
      <c r="F155" s="320">
        <v>0</v>
      </c>
      <c r="G155" s="320">
        <v>1</v>
      </c>
      <c r="H155" s="167"/>
    </row>
    <row r="156" spans="1:8" x14ac:dyDescent="0.3">
      <c r="A156" s="166">
        <v>153</v>
      </c>
      <c r="B156" s="321">
        <v>30.4</v>
      </c>
      <c r="C156" s="321">
        <f t="shared" si="2"/>
        <v>30.6</v>
      </c>
      <c r="D156" s="320">
        <v>1</v>
      </c>
      <c r="E156" s="320">
        <v>0</v>
      </c>
      <c r="F156" s="320">
        <v>0</v>
      </c>
      <c r="G156" s="320">
        <v>1</v>
      </c>
      <c r="H156" s="167"/>
    </row>
    <row r="157" spans="1:8" x14ac:dyDescent="0.3">
      <c r="A157" s="166">
        <v>154</v>
      </c>
      <c r="B157" s="321">
        <v>30.6</v>
      </c>
      <c r="C157" s="321">
        <f t="shared" si="2"/>
        <v>30.8</v>
      </c>
      <c r="D157" s="320">
        <v>0</v>
      </c>
      <c r="E157" s="320">
        <v>0</v>
      </c>
      <c r="F157" s="320">
        <v>1</v>
      </c>
      <c r="G157" s="320">
        <v>1</v>
      </c>
      <c r="H157" s="167"/>
    </row>
    <row r="158" spans="1:8" x14ac:dyDescent="0.3">
      <c r="A158" s="166">
        <v>155</v>
      </c>
      <c r="B158" s="321">
        <v>30.8</v>
      </c>
      <c r="C158" s="321">
        <f t="shared" si="2"/>
        <v>31</v>
      </c>
      <c r="D158" s="320">
        <v>0</v>
      </c>
      <c r="E158" s="320">
        <v>1</v>
      </c>
      <c r="F158" s="320">
        <v>1</v>
      </c>
      <c r="G158" s="320">
        <v>0</v>
      </c>
      <c r="H158" s="167"/>
    </row>
    <row r="159" spans="1:8" x14ac:dyDescent="0.3">
      <c r="A159" s="166">
        <v>156</v>
      </c>
      <c r="B159" s="321">
        <v>31</v>
      </c>
      <c r="C159" s="321">
        <f t="shared" si="2"/>
        <v>31.2</v>
      </c>
      <c r="D159" s="320">
        <v>0</v>
      </c>
      <c r="E159" s="320">
        <v>0</v>
      </c>
      <c r="F159" s="320">
        <v>1</v>
      </c>
      <c r="G159" s="320">
        <v>1</v>
      </c>
      <c r="H159" s="167"/>
    </row>
    <row r="160" spans="1:8" x14ac:dyDescent="0.3">
      <c r="A160" s="166">
        <v>157</v>
      </c>
      <c r="B160" s="321">
        <v>31.2</v>
      </c>
      <c r="C160" s="321">
        <f t="shared" si="2"/>
        <v>31.4</v>
      </c>
      <c r="D160" s="320">
        <v>1</v>
      </c>
      <c r="E160" s="320">
        <v>1</v>
      </c>
      <c r="F160" s="320">
        <v>0</v>
      </c>
      <c r="G160" s="320">
        <v>0</v>
      </c>
      <c r="H160" s="167"/>
    </row>
    <row r="161" spans="1:8" x14ac:dyDescent="0.3">
      <c r="A161" s="166">
        <v>158</v>
      </c>
      <c r="B161" s="321">
        <v>31.4</v>
      </c>
      <c r="C161" s="321">
        <f t="shared" si="2"/>
        <v>31.6</v>
      </c>
      <c r="D161" s="320">
        <v>0</v>
      </c>
      <c r="E161" s="320">
        <v>0</v>
      </c>
      <c r="F161" s="320">
        <v>1</v>
      </c>
      <c r="G161" s="320">
        <v>1</v>
      </c>
      <c r="H161" s="167"/>
    </row>
    <row r="162" spans="1:8" x14ac:dyDescent="0.3">
      <c r="A162" s="166">
        <v>159</v>
      </c>
      <c r="B162" s="321">
        <v>31.6</v>
      </c>
      <c r="C162" s="321">
        <f t="shared" si="2"/>
        <v>31.8</v>
      </c>
      <c r="D162" s="320">
        <v>0</v>
      </c>
      <c r="E162" s="320">
        <v>0</v>
      </c>
      <c r="F162" s="320">
        <v>1</v>
      </c>
      <c r="G162" s="320">
        <v>1</v>
      </c>
      <c r="H162" s="167"/>
    </row>
    <row r="163" spans="1:8" x14ac:dyDescent="0.3">
      <c r="A163" s="166">
        <v>160</v>
      </c>
      <c r="B163" s="321">
        <v>31.8</v>
      </c>
      <c r="C163" s="321">
        <f t="shared" si="2"/>
        <v>32</v>
      </c>
      <c r="D163" s="320">
        <v>0</v>
      </c>
      <c r="E163" s="320">
        <v>0</v>
      </c>
      <c r="F163" s="320">
        <v>1</v>
      </c>
      <c r="G163" s="320">
        <v>1</v>
      </c>
      <c r="H163" s="167"/>
    </row>
    <row r="164" spans="1:8" x14ac:dyDescent="0.3">
      <c r="A164" s="166">
        <v>161</v>
      </c>
      <c r="B164" s="321">
        <v>32</v>
      </c>
      <c r="C164" s="321">
        <f t="shared" si="2"/>
        <v>32.200000000000003</v>
      </c>
      <c r="D164" s="320">
        <v>0</v>
      </c>
      <c r="E164" s="320">
        <v>1</v>
      </c>
      <c r="F164" s="320">
        <v>1</v>
      </c>
      <c r="G164" s="320">
        <v>0</v>
      </c>
      <c r="H164" s="167"/>
    </row>
    <row r="165" spans="1:8" x14ac:dyDescent="0.3">
      <c r="A165" s="166">
        <v>162</v>
      </c>
      <c r="B165" s="321">
        <v>32.200000000000003</v>
      </c>
      <c r="C165" s="321">
        <f t="shared" si="2"/>
        <v>32.4</v>
      </c>
      <c r="D165" s="320">
        <v>1</v>
      </c>
      <c r="E165" s="320">
        <v>1</v>
      </c>
      <c r="F165" s="320">
        <v>0</v>
      </c>
      <c r="G165" s="320">
        <v>0</v>
      </c>
      <c r="H165" s="167"/>
    </row>
    <row r="166" spans="1:8" x14ac:dyDescent="0.3">
      <c r="A166" s="166">
        <v>163</v>
      </c>
      <c r="B166" s="321">
        <v>32.4</v>
      </c>
      <c r="C166" s="321">
        <f t="shared" si="2"/>
        <v>32.6</v>
      </c>
      <c r="D166" s="320">
        <v>1</v>
      </c>
      <c r="E166" s="320">
        <v>1</v>
      </c>
      <c r="F166" s="320">
        <v>0</v>
      </c>
      <c r="G166" s="320">
        <v>0</v>
      </c>
      <c r="H166" s="167"/>
    </row>
    <row r="167" spans="1:8" x14ac:dyDescent="0.3">
      <c r="A167" s="166">
        <v>164</v>
      </c>
      <c r="B167" s="321">
        <v>32.6</v>
      </c>
      <c r="C167" s="321">
        <f t="shared" si="2"/>
        <v>32.799999999999997</v>
      </c>
      <c r="D167" s="320">
        <v>1</v>
      </c>
      <c r="E167" s="320">
        <v>0</v>
      </c>
      <c r="F167" s="320">
        <v>0</v>
      </c>
      <c r="G167" s="320">
        <v>1</v>
      </c>
      <c r="H167" s="167"/>
    </row>
    <row r="168" spans="1:8" x14ac:dyDescent="0.3">
      <c r="A168" s="166">
        <v>165</v>
      </c>
      <c r="B168" s="321">
        <v>32.799999999999997</v>
      </c>
      <c r="C168" s="321">
        <f t="shared" si="2"/>
        <v>33</v>
      </c>
      <c r="D168" s="320">
        <v>1</v>
      </c>
      <c r="E168" s="320">
        <v>1</v>
      </c>
      <c r="F168" s="320">
        <v>0</v>
      </c>
      <c r="G168" s="320">
        <v>0</v>
      </c>
      <c r="H168" s="167"/>
    </row>
    <row r="169" spans="1:8" x14ac:dyDescent="0.3">
      <c r="A169" s="166">
        <v>166</v>
      </c>
      <c r="B169" s="321">
        <v>33</v>
      </c>
      <c r="C169" s="321">
        <f t="shared" si="2"/>
        <v>33.200000000000003</v>
      </c>
      <c r="D169" s="320">
        <v>1</v>
      </c>
      <c r="E169" s="320">
        <v>0</v>
      </c>
      <c r="F169" s="320">
        <v>0</v>
      </c>
      <c r="G169" s="320">
        <v>1</v>
      </c>
      <c r="H169" s="167"/>
    </row>
    <row r="170" spans="1:8" x14ac:dyDescent="0.3">
      <c r="A170" s="166">
        <v>167</v>
      </c>
      <c r="B170" s="321">
        <v>33.200000000000003</v>
      </c>
      <c r="C170" s="321">
        <f t="shared" si="2"/>
        <v>33.4</v>
      </c>
      <c r="D170" s="320">
        <v>1</v>
      </c>
      <c r="E170" s="320">
        <v>1</v>
      </c>
      <c r="F170" s="320">
        <v>0</v>
      </c>
      <c r="G170" s="320">
        <v>0</v>
      </c>
      <c r="H170" s="167"/>
    </row>
    <row r="171" spans="1:8" x14ac:dyDescent="0.3">
      <c r="A171" s="166">
        <v>168</v>
      </c>
      <c r="B171" s="321">
        <v>33.4</v>
      </c>
      <c r="C171" s="321">
        <f t="shared" si="2"/>
        <v>33.6</v>
      </c>
      <c r="D171" s="320">
        <v>1</v>
      </c>
      <c r="E171" s="320">
        <v>1</v>
      </c>
      <c r="F171" s="320">
        <v>0</v>
      </c>
      <c r="G171" s="320">
        <v>0</v>
      </c>
      <c r="H171" s="167"/>
    </row>
    <row r="172" spans="1:8" x14ac:dyDescent="0.3">
      <c r="A172" s="166">
        <v>169</v>
      </c>
      <c r="B172" s="321">
        <v>33.6</v>
      </c>
      <c r="C172" s="321">
        <f t="shared" si="2"/>
        <v>33.799999999999997</v>
      </c>
      <c r="D172" s="320">
        <v>1</v>
      </c>
      <c r="E172" s="320">
        <v>0</v>
      </c>
      <c r="F172" s="320">
        <v>0</v>
      </c>
      <c r="G172" s="320">
        <v>1</v>
      </c>
      <c r="H172" s="167"/>
    </row>
    <row r="173" spans="1:8" x14ac:dyDescent="0.3">
      <c r="A173" s="166">
        <v>170</v>
      </c>
      <c r="B173" s="321">
        <v>33.799999999999997</v>
      </c>
      <c r="C173" s="321">
        <f t="shared" si="2"/>
        <v>34</v>
      </c>
      <c r="D173" s="320">
        <v>1</v>
      </c>
      <c r="E173" s="320">
        <v>1</v>
      </c>
      <c r="F173" s="320">
        <v>0</v>
      </c>
      <c r="G173" s="320">
        <v>0</v>
      </c>
      <c r="H173" s="167"/>
    </row>
    <row r="174" spans="1:8" x14ac:dyDescent="0.3">
      <c r="A174" s="166">
        <v>171</v>
      </c>
      <c r="B174" s="321">
        <v>34</v>
      </c>
      <c r="C174" s="321">
        <f t="shared" si="2"/>
        <v>34.200000000000003</v>
      </c>
      <c r="D174" s="320">
        <v>1</v>
      </c>
      <c r="E174" s="320">
        <v>1</v>
      </c>
      <c r="F174" s="320">
        <v>0</v>
      </c>
      <c r="G174" s="320">
        <v>0</v>
      </c>
      <c r="H174" s="167"/>
    </row>
    <row r="175" spans="1:8" x14ac:dyDescent="0.3">
      <c r="A175" s="166">
        <v>172</v>
      </c>
      <c r="B175" s="321">
        <v>34.200000000000003</v>
      </c>
      <c r="C175" s="321">
        <f t="shared" si="2"/>
        <v>34.4</v>
      </c>
      <c r="D175" s="320">
        <v>1</v>
      </c>
      <c r="E175" s="320">
        <v>1</v>
      </c>
      <c r="F175" s="320">
        <v>0</v>
      </c>
      <c r="G175" s="320">
        <v>0</v>
      </c>
      <c r="H175" s="167"/>
    </row>
    <row r="176" spans="1:8" x14ac:dyDescent="0.3">
      <c r="A176" s="166">
        <v>173</v>
      </c>
      <c r="B176" s="321">
        <v>34.4</v>
      </c>
      <c r="C176" s="321">
        <f t="shared" si="2"/>
        <v>34.6</v>
      </c>
      <c r="D176" s="320">
        <v>1</v>
      </c>
      <c r="E176" s="320">
        <v>1</v>
      </c>
      <c r="F176" s="320">
        <v>0</v>
      </c>
      <c r="G176" s="320">
        <v>0</v>
      </c>
      <c r="H176" s="167"/>
    </row>
    <row r="177" spans="1:8" x14ac:dyDescent="0.3">
      <c r="A177" s="166">
        <v>174</v>
      </c>
      <c r="B177" s="321">
        <v>34.6</v>
      </c>
      <c r="C177" s="321">
        <f t="shared" si="2"/>
        <v>34.799999999999997</v>
      </c>
      <c r="D177" s="320">
        <v>1</v>
      </c>
      <c r="E177" s="320">
        <v>1</v>
      </c>
      <c r="F177" s="320">
        <v>0</v>
      </c>
      <c r="G177" s="320">
        <v>0</v>
      </c>
      <c r="H177" s="167"/>
    </row>
    <row r="178" spans="1:8" x14ac:dyDescent="0.3">
      <c r="A178" s="166">
        <v>175</v>
      </c>
      <c r="B178" s="321">
        <v>34.799999999999997</v>
      </c>
      <c r="C178" s="321">
        <f t="shared" si="2"/>
        <v>35</v>
      </c>
      <c r="D178" s="320">
        <v>1</v>
      </c>
      <c r="E178" s="320">
        <v>1</v>
      </c>
      <c r="F178" s="320">
        <v>0</v>
      </c>
      <c r="G178" s="320">
        <v>0</v>
      </c>
      <c r="H178" s="167"/>
    </row>
    <row r="179" spans="1:8" x14ac:dyDescent="0.3">
      <c r="A179" s="166">
        <v>176</v>
      </c>
      <c r="B179" s="321">
        <v>35</v>
      </c>
      <c r="C179" s="321">
        <f t="shared" si="2"/>
        <v>35.200000000000003</v>
      </c>
      <c r="D179" s="320">
        <v>1</v>
      </c>
      <c r="E179" s="320">
        <v>0</v>
      </c>
      <c r="F179" s="320">
        <v>0</v>
      </c>
      <c r="G179" s="320">
        <v>1</v>
      </c>
      <c r="H179" s="167"/>
    </row>
    <row r="180" spans="1:8" x14ac:dyDescent="0.3">
      <c r="A180" s="166">
        <v>177</v>
      </c>
      <c r="B180" s="321">
        <v>35.200000000000003</v>
      </c>
      <c r="C180" s="321">
        <f t="shared" si="2"/>
        <v>35.4</v>
      </c>
      <c r="D180" s="320">
        <v>0</v>
      </c>
      <c r="E180" s="320">
        <v>1</v>
      </c>
      <c r="F180" s="320">
        <v>1</v>
      </c>
      <c r="G180" s="320">
        <v>0</v>
      </c>
      <c r="H180" s="167"/>
    </row>
    <row r="181" spans="1:8" x14ac:dyDescent="0.3">
      <c r="A181" s="166">
        <v>178</v>
      </c>
      <c r="B181" s="321">
        <v>35.4</v>
      </c>
      <c r="C181" s="321">
        <f t="shared" si="2"/>
        <v>35.6</v>
      </c>
      <c r="D181" s="320">
        <v>0</v>
      </c>
      <c r="E181" s="320">
        <v>1</v>
      </c>
      <c r="F181" s="320">
        <v>1</v>
      </c>
      <c r="G181" s="320">
        <v>0</v>
      </c>
      <c r="H181" s="167"/>
    </row>
    <row r="182" spans="1:8" x14ac:dyDescent="0.3">
      <c r="A182" s="166">
        <v>179</v>
      </c>
      <c r="B182" s="321">
        <v>35.6</v>
      </c>
      <c r="C182" s="321">
        <f t="shared" si="2"/>
        <v>35.799999999999997</v>
      </c>
      <c r="D182" s="320">
        <v>0</v>
      </c>
      <c r="E182" s="320">
        <v>1</v>
      </c>
      <c r="F182" s="320">
        <v>1</v>
      </c>
      <c r="G182" s="320">
        <v>0</v>
      </c>
      <c r="H182" s="167"/>
    </row>
    <row r="183" spans="1:8" x14ac:dyDescent="0.3">
      <c r="A183" s="166">
        <v>180</v>
      </c>
      <c r="B183" s="321">
        <v>35.799999999999997</v>
      </c>
      <c r="C183" s="321">
        <f t="shared" si="2"/>
        <v>36</v>
      </c>
      <c r="D183" s="320">
        <v>1</v>
      </c>
      <c r="E183" s="320">
        <v>0</v>
      </c>
      <c r="F183" s="320">
        <v>0</v>
      </c>
      <c r="G183" s="320">
        <v>1</v>
      </c>
      <c r="H183" s="167"/>
    </row>
    <row r="184" spans="1:8" x14ac:dyDescent="0.3">
      <c r="A184" s="166">
        <v>181</v>
      </c>
      <c r="B184" s="321">
        <v>36</v>
      </c>
      <c r="C184" s="321">
        <f t="shared" si="2"/>
        <v>36.200000000000003</v>
      </c>
      <c r="D184" s="320">
        <v>0</v>
      </c>
      <c r="E184" s="320">
        <v>1</v>
      </c>
      <c r="F184" s="320">
        <v>1</v>
      </c>
      <c r="G184" s="320">
        <v>0</v>
      </c>
      <c r="H184" s="167"/>
    </row>
    <row r="185" spans="1:8" x14ac:dyDescent="0.3">
      <c r="A185" s="166">
        <v>182</v>
      </c>
      <c r="B185" s="321">
        <v>36.200000000000003</v>
      </c>
      <c r="C185" s="321">
        <f t="shared" si="2"/>
        <v>36.4</v>
      </c>
      <c r="D185" s="320">
        <v>1</v>
      </c>
      <c r="E185" s="320">
        <v>1</v>
      </c>
      <c r="F185" s="320">
        <v>0</v>
      </c>
      <c r="G185" s="320">
        <v>0</v>
      </c>
      <c r="H185" s="167"/>
    </row>
    <row r="186" spans="1:8" x14ac:dyDescent="0.3">
      <c r="A186" s="166">
        <v>183</v>
      </c>
      <c r="B186" s="321">
        <v>36.4</v>
      </c>
      <c r="C186" s="321">
        <f t="shared" si="2"/>
        <v>36.6</v>
      </c>
      <c r="D186" s="320">
        <v>1</v>
      </c>
      <c r="E186" s="320">
        <v>1</v>
      </c>
      <c r="F186" s="320">
        <v>0</v>
      </c>
      <c r="G186" s="320">
        <v>0</v>
      </c>
      <c r="H186" s="167"/>
    </row>
    <row r="187" spans="1:8" x14ac:dyDescent="0.3">
      <c r="A187" s="166">
        <v>184</v>
      </c>
      <c r="B187" s="321">
        <v>36.6</v>
      </c>
      <c r="C187" s="321">
        <f t="shared" si="2"/>
        <v>36.799999999999997</v>
      </c>
      <c r="D187" s="320">
        <v>1</v>
      </c>
      <c r="E187" s="320">
        <v>0</v>
      </c>
      <c r="F187" s="320">
        <v>0</v>
      </c>
      <c r="G187" s="320">
        <v>1</v>
      </c>
      <c r="H187" s="167"/>
    </row>
    <row r="188" spans="1:8" x14ac:dyDescent="0.3">
      <c r="A188" s="166">
        <v>185</v>
      </c>
      <c r="B188" s="321">
        <v>36.799999999999997</v>
      </c>
      <c r="C188" s="321">
        <f t="shared" si="2"/>
        <v>37</v>
      </c>
      <c r="D188" s="320">
        <v>1</v>
      </c>
      <c r="E188" s="320">
        <v>0</v>
      </c>
      <c r="F188" s="320">
        <v>0</v>
      </c>
      <c r="G188" s="320">
        <v>1</v>
      </c>
      <c r="H188" s="167"/>
    </row>
    <row r="189" spans="1:8" x14ac:dyDescent="0.3">
      <c r="A189" s="166">
        <v>186</v>
      </c>
      <c r="B189" s="321">
        <v>37</v>
      </c>
      <c r="C189" s="321">
        <f t="shared" si="2"/>
        <v>37.200000000000003</v>
      </c>
      <c r="D189" s="320">
        <v>0</v>
      </c>
      <c r="E189" s="320">
        <v>1</v>
      </c>
      <c r="F189" s="320">
        <v>1</v>
      </c>
      <c r="G189" s="320">
        <v>0</v>
      </c>
      <c r="H189" s="167"/>
    </row>
    <row r="190" spans="1:8" x14ac:dyDescent="0.3">
      <c r="A190" s="166">
        <v>187</v>
      </c>
      <c r="B190" s="321">
        <v>37.200000000000003</v>
      </c>
      <c r="C190" s="321">
        <f t="shared" si="2"/>
        <v>37.4</v>
      </c>
      <c r="D190" s="320">
        <v>1</v>
      </c>
      <c r="E190" s="320">
        <v>1</v>
      </c>
      <c r="F190" s="320">
        <v>0</v>
      </c>
      <c r="G190" s="320">
        <v>0</v>
      </c>
      <c r="H190" s="167"/>
    </row>
    <row r="191" spans="1:8" x14ac:dyDescent="0.3">
      <c r="A191" s="166">
        <v>188</v>
      </c>
      <c r="B191" s="321">
        <v>37.4</v>
      </c>
      <c r="C191" s="321">
        <f t="shared" si="2"/>
        <v>37.6</v>
      </c>
      <c r="D191" s="320">
        <v>0</v>
      </c>
      <c r="E191" s="320">
        <v>1</v>
      </c>
      <c r="F191" s="320">
        <v>1</v>
      </c>
      <c r="G191" s="320">
        <v>0</v>
      </c>
      <c r="H191" s="167"/>
    </row>
    <row r="192" spans="1:8" x14ac:dyDescent="0.3">
      <c r="A192" s="166">
        <v>189</v>
      </c>
      <c r="B192" s="321">
        <v>37.6</v>
      </c>
      <c r="C192" s="321">
        <f t="shared" si="2"/>
        <v>37.799999999999997</v>
      </c>
      <c r="D192" s="320">
        <v>0</v>
      </c>
      <c r="E192" s="320">
        <v>1</v>
      </c>
      <c r="F192" s="320">
        <v>1</v>
      </c>
      <c r="G192" s="320">
        <v>0</v>
      </c>
      <c r="H192" s="167"/>
    </row>
    <row r="193" spans="1:8" x14ac:dyDescent="0.3">
      <c r="A193" s="166">
        <v>190</v>
      </c>
      <c r="B193" s="321">
        <v>37.799999999999997</v>
      </c>
      <c r="C193" s="321">
        <f t="shared" si="2"/>
        <v>38</v>
      </c>
      <c r="D193" s="320">
        <v>0</v>
      </c>
      <c r="E193" s="320">
        <v>0</v>
      </c>
      <c r="F193" s="320">
        <v>1</v>
      </c>
      <c r="G193" s="320">
        <v>1</v>
      </c>
      <c r="H193" s="167"/>
    </row>
    <row r="194" spans="1:8" x14ac:dyDescent="0.3">
      <c r="A194" s="166">
        <v>191</v>
      </c>
      <c r="B194" s="321">
        <v>38</v>
      </c>
      <c r="C194" s="321">
        <f t="shared" si="2"/>
        <v>38.200000000000003</v>
      </c>
      <c r="D194" s="320">
        <v>0</v>
      </c>
      <c r="E194" s="320">
        <v>0</v>
      </c>
      <c r="F194" s="320">
        <v>1</v>
      </c>
      <c r="G194" s="320">
        <v>1</v>
      </c>
      <c r="H194" s="167"/>
    </row>
    <row r="195" spans="1:8" x14ac:dyDescent="0.3">
      <c r="A195" s="166">
        <v>192</v>
      </c>
      <c r="B195" s="321">
        <v>38.200000000000003</v>
      </c>
      <c r="C195" s="321">
        <f t="shared" si="2"/>
        <v>38.4</v>
      </c>
      <c r="D195" s="320">
        <v>0</v>
      </c>
      <c r="E195" s="320">
        <v>1</v>
      </c>
      <c r="F195" s="320">
        <v>1</v>
      </c>
      <c r="G195" s="320">
        <v>0</v>
      </c>
      <c r="H195" s="167"/>
    </row>
    <row r="196" spans="1:8" x14ac:dyDescent="0.3">
      <c r="A196" s="166">
        <v>193</v>
      </c>
      <c r="B196" s="321">
        <v>38.4</v>
      </c>
      <c r="C196" s="321">
        <f t="shared" si="2"/>
        <v>38.6</v>
      </c>
      <c r="D196" s="320">
        <v>0</v>
      </c>
      <c r="E196" s="320">
        <v>0</v>
      </c>
      <c r="F196" s="320">
        <v>1</v>
      </c>
      <c r="G196" s="320">
        <v>1</v>
      </c>
      <c r="H196" s="167"/>
    </row>
    <row r="197" spans="1:8" x14ac:dyDescent="0.3">
      <c r="A197" s="166">
        <v>194</v>
      </c>
      <c r="B197" s="321">
        <v>38.6</v>
      </c>
      <c r="C197" s="321">
        <f t="shared" si="2"/>
        <v>38.799999999999997</v>
      </c>
      <c r="D197" s="320">
        <v>1</v>
      </c>
      <c r="E197" s="320">
        <v>0</v>
      </c>
      <c r="F197" s="320">
        <v>0</v>
      </c>
      <c r="G197" s="320">
        <v>1</v>
      </c>
      <c r="H197" s="167"/>
    </row>
    <row r="198" spans="1:8" x14ac:dyDescent="0.3">
      <c r="A198" s="166">
        <v>195</v>
      </c>
      <c r="B198" s="321">
        <v>38.799999999999997</v>
      </c>
      <c r="C198" s="321">
        <f t="shared" si="2"/>
        <v>39</v>
      </c>
      <c r="D198" s="320">
        <v>1</v>
      </c>
      <c r="E198" s="320">
        <v>0</v>
      </c>
      <c r="F198" s="320">
        <v>0</v>
      </c>
      <c r="G198" s="320">
        <v>1</v>
      </c>
      <c r="H198" s="167"/>
    </row>
    <row r="199" spans="1:8" x14ac:dyDescent="0.3">
      <c r="A199" s="166">
        <v>196</v>
      </c>
      <c r="B199" s="321">
        <v>39</v>
      </c>
      <c r="C199" s="321">
        <f t="shared" ref="C199:C245" si="3">B200</f>
        <v>39.200000000000003</v>
      </c>
      <c r="D199" s="320">
        <v>0</v>
      </c>
      <c r="E199" s="320">
        <v>0</v>
      </c>
      <c r="F199" s="320">
        <v>1</v>
      </c>
      <c r="G199" s="320">
        <v>1</v>
      </c>
      <c r="H199" s="167"/>
    </row>
    <row r="200" spans="1:8" x14ac:dyDescent="0.3">
      <c r="A200" s="166">
        <v>197</v>
      </c>
      <c r="B200" s="321">
        <v>39.200000000000003</v>
      </c>
      <c r="C200" s="321">
        <f t="shared" si="3"/>
        <v>39.4</v>
      </c>
      <c r="D200" s="320">
        <v>1</v>
      </c>
      <c r="E200" s="320">
        <v>1</v>
      </c>
      <c r="F200" s="320">
        <v>0</v>
      </c>
      <c r="G200" s="320">
        <v>0</v>
      </c>
      <c r="H200" s="167"/>
    </row>
    <row r="201" spans="1:8" x14ac:dyDescent="0.3">
      <c r="A201" s="166">
        <v>198</v>
      </c>
      <c r="B201" s="321">
        <v>39.4</v>
      </c>
      <c r="C201" s="321">
        <f t="shared" si="3"/>
        <v>39.6</v>
      </c>
      <c r="D201" s="320">
        <v>0</v>
      </c>
      <c r="E201" s="320">
        <v>0</v>
      </c>
      <c r="F201" s="320">
        <v>1</v>
      </c>
      <c r="G201" s="320">
        <v>1</v>
      </c>
      <c r="H201" s="167"/>
    </row>
    <row r="202" spans="1:8" x14ac:dyDescent="0.3">
      <c r="A202" s="166">
        <v>199</v>
      </c>
      <c r="B202" s="321">
        <v>39.6</v>
      </c>
      <c r="C202" s="321">
        <f t="shared" si="3"/>
        <v>39.799999999999997</v>
      </c>
      <c r="D202" s="320">
        <v>0</v>
      </c>
      <c r="E202" s="320">
        <v>1</v>
      </c>
      <c r="F202" s="320">
        <v>1</v>
      </c>
      <c r="G202" s="320">
        <v>0</v>
      </c>
      <c r="H202" s="167"/>
    </row>
    <row r="203" spans="1:8" x14ac:dyDescent="0.3">
      <c r="A203" s="166">
        <v>200</v>
      </c>
      <c r="B203" s="321">
        <v>39.799999999999997</v>
      </c>
      <c r="C203" s="321">
        <f t="shared" si="3"/>
        <v>40</v>
      </c>
      <c r="D203" s="320">
        <v>0</v>
      </c>
      <c r="E203" s="320">
        <v>0</v>
      </c>
      <c r="F203" s="320">
        <v>1</v>
      </c>
      <c r="G203" s="320">
        <v>1</v>
      </c>
      <c r="H203" s="167"/>
    </row>
    <row r="204" spans="1:8" x14ac:dyDescent="0.3">
      <c r="A204" s="166">
        <v>201</v>
      </c>
      <c r="B204" s="321">
        <v>40</v>
      </c>
      <c r="C204" s="321">
        <f t="shared" si="3"/>
        <v>40.200000000000003</v>
      </c>
      <c r="D204" s="320">
        <v>0</v>
      </c>
      <c r="E204" s="320">
        <v>0</v>
      </c>
      <c r="F204" s="320">
        <v>1</v>
      </c>
      <c r="G204" s="320">
        <v>1</v>
      </c>
      <c r="H204" s="167"/>
    </row>
    <row r="205" spans="1:8" x14ac:dyDescent="0.3">
      <c r="A205" s="166">
        <v>202</v>
      </c>
      <c r="B205" s="321">
        <v>40.200000000000003</v>
      </c>
      <c r="C205" s="321">
        <f t="shared" si="3"/>
        <v>40.4</v>
      </c>
      <c r="D205" s="320">
        <v>0</v>
      </c>
      <c r="E205" s="320">
        <v>0</v>
      </c>
      <c r="F205" s="320">
        <v>1</v>
      </c>
      <c r="G205" s="320">
        <v>1</v>
      </c>
      <c r="H205" s="167"/>
    </row>
    <row r="206" spans="1:8" x14ac:dyDescent="0.3">
      <c r="A206" s="166">
        <v>203</v>
      </c>
      <c r="B206" s="321">
        <v>40.4</v>
      </c>
      <c r="C206" s="321">
        <f t="shared" si="3"/>
        <v>40.6</v>
      </c>
      <c r="D206" s="320">
        <v>1</v>
      </c>
      <c r="E206" s="320">
        <v>1</v>
      </c>
      <c r="F206" s="320">
        <v>0</v>
      </c>
      <c r="G206" s="320">
        <v>0</v>
      </c>
      <c r="H206" s="167"/>
    </row>
    <row r="207" spans="1:8" x14ac:dyDescent="0.3">
      <c r="A207" s="166">
        <v>204</v>
      </c>
      <c r="B207" s="321">
        <v>40.6</v>
      </c>
      <c r="C207" s="321">
        <f t="shared" si="3"/>
        <v>40.799999999999997</v>
      </c>
      <c r="D207" s="320">
        <v>1</v>
      </c>
      <c r="E207" s="320">
        <v>1</v>
      </c>
      <c r="F207" s="320">
        <v>0</v>
      </c>
      <c r="G207" s="320">
        <v>0</v>
      </c>
      <c r="H207" s="167"/>
    </row>
    <row r="208" spans="1:8" x14ac:dyDescent="0.3">
      <c r="A208" s="166">
        <v>205</v>
      </c>
      <c r="B208" s="321">
        <v>40.799999999999997</v>
      </c>
      <c r="C208" s="321">
        <f t="shared" si="3"/>
        <v>41</v>
      </c>
      <c r="D208" s="320">
        <v>1</v>
      </c>
      <c r="E208" s="320">
        <v>1</v>
      </c>
      <c r="F208" s="320">
        <v>0</v>
      </c>
      <c r="G208" s="320">
        <v>0</v>
      </c>
      <c r="H208" s="167"/>
    </row>
    <row r="209" spans="1:8" x14ac:dyDescent="0.3">
      <c r="A209" s="166">
        <v>206</v>
      </c>
      <c r="B209" s="321">
        <v>41</v>
      </c>
      <c r="C209" s="321">
        <f t="shared" si="3"/>
        <v>41.2</v>
      </c>
      <c r="D209" s="320">
        <v>1</v>
      </c>
      <c r="E209" s="320">
        <v>1</v>
      </c>
      <c r="F209" s="320">
        <v>0</v>
      </c>
      <c r="G209" s="320">
        <v>0</v>
      </c>
      <c r="H209" s="167"/>
    </row>
    <row r="210" spans="1:8" x14ac:dyDescent="0.3">
      <c r="A210" s="166">
        <v>207</v>
      </c>
      <c r="B210" s="321">
        <v>41.2</v>
      </c>
      <c r="C210" s="321">
        <f t="shared" si="3"/>
        <v>41.4</v>
      </c>
      <c r="D210" s="320">
        <v>0</v>
      </c>
      <c r="E210" s="320">
        <v>1</v>
      </c>
      <c r="F210" s="320">
        <v>1</v>
      </c>
      <c r="G210" s="320">
        <v>0</v>
      </c>
      <c r="H210" s="167"/>
    </row>
    <row r="211" spans="1:8" x14ac:dyDescent="0.3">
      <c r="A211" s="166">
        <v>208</v>
      </c>
      <c r="B211" s="321">
        <v>41.4</v>
      </c>
      <c r="C211" s="321">
        <f t="shared" si="3"/>
        <v>41.6</v>
      </c>
      <c r="D211" s="320">
        <v>1</v>
      </c>
      <c r="E211" s="320">
        <v>1</v>
      </c>
      <c r="F211" s="320">
        <v>0</v>
      </c>
      <c r="G211" s="320">
        <v>0</v>
      </c>
      <c r="H211" s="167"/>
    </row>
    <row r="212" spans="1:8" x14ac:dyDescent="0.3">
      <c r="A212" s="166">
        <v>209</v>
      </c>
      <c r="B212" s="321">
        <v>41.6</v>
      </c>
      <c r="C212" s="321">
        <f t="shared" si="3"/>
        <v>41.8</v>
      </c>
      <c r="D212" s="320">
        <v>1</v>
      </c>
      <c r="E212" s="320">
        <v>1</v>
      </c>
      <c r="F212" s="320">
        <v>0</v>
      </c>
      <c r="G212" s="320">
        <v>0</v>
      </c>
      <c r="H212" s="167"/>
    </row>
    <row r="213" spans="1:8" x14ac:dyDescent="0.3">
      <c r="A213" s="166">
        <v>210</v>
      </c>
      <c r="B213" s="321">
        <v>41.8</v>
      </c>
      <c r="C213" s="321">
        <f t="shared" si="3"/>
        <v>42</v>
      </c>
      <c r="D213" s="320">
        <v>1</v>
      </c>
      <c r="E213" s="320">
        <v>1</v>
      </c>
      <c r="F213" s="320">
        <v>0</v>
      </c>
      <c r="G213" s="320">
        <v>0</v>
      </c>
      <c r="H213" s="167"/>
    </row>
    <row r="214" spans="1:8" x14ac:dyDescent="0.3">
      <c r="A214" s="166">
        <v>211</v>
      </c>
      <c r="B214" s="321">
        <v>42</v>
      </c>
      <c r="C214" s="321">
        <f t="shared" si="3"/>
        <v>42.2</v>
      </c>
      <c r="D214" s="320">
        <v>0</v>
      </c>
      <c r="E214" s="320">
        <v>1</v>
      </c>
      <c r="F214" s="320">
        <v>1</v>
      </c>
      <c r="G214" s="320">
        <v>0</v>
      </c>
      <c r="H214" s="167"/>
    </row>
    <row r="215" spans="1:8" x14ac:dyDescent="0.3">
      <c r="A215" s="166">
        <v>212</v>
      </c>
      <c r="B215" s="321">
        <v>42.2</v>
      </c>
      <c r="C215" s="321">
        <f t="shared" si="3"/>
        <v>42.4</v>
      </c>
      <c r="D215" s="320">
        <v>0</v>
      </c>
      <c r="E215" s="320">
        <v>0</v>
      </c>
      <c r="F215" s="320">
        <v>1</v>
      </c>
      <c r="G215" s="320">
        <v>1</v>
      </c>
      <c r="H215" s="167"/>
    </row>
    <row r="216" spans="1:8" x14ac:dyDescent="0.3">
      <c r="A216" s="166">
        <v>213</v>
      </c>
      <c r="B216" s="321">
        <v>42.4</v>
      </c>
      <c r="C216" s="321">
        <f t="shared" si="3"/>
        <v>42.6</v>
      </c>
      <c r="D216" s="320">
        <v>1</v>
      </c>
      <c r="E216" s="320">
        <v>0</v>
      </c>
      <c r="F216" s="320">
        <v>0</v>
      </c>
      <c r="G216" s="320">
        <v>1</v>
      </c>
      <c r="H216" s="167"/>
    </row>
    <row r="217" spans="1:8" x14ac:dyDescent="0.3">
      <c r="A217" s="166">
        <v>214</v>
      </c>
      <c r="B217" s="321">
        <v>42.6</v>
      </c>
      <c r="C217" s="321">
        <f t="shared" si="3"/>
        <v>42.8</v>
      </c>
      <c r="D217" s="320">
        <v>1</v>
      </c>
      <c r="E217" s="320">
        <v>1</v>
      </c>
      <c r="F217" s="320">
        <v>0</v>
      </c>
      <c r="G217" s="320">
        <v>0</v>
      </c>
      <c r="H217" s="167"/>
    </row>
    <row r="218" spans="1:8" x14ac:dyDescent="0.3">
      <c r="A218" s="166">
        <v>215</v>
      </c>
      <c r="B218" s="321">
        <v>42.8</v>
      </c>
      <c r="C218" s="321">
        <f t="shared" si="3"/>
        <v>43</v>
      </c>
      <c r="D218" s="320">
        <v>1</v>
      </c>
      <c r="E218" s="320">
        <v>1</v>
      </c>
      <c r="F218" s="320">
        <v>0</v>
      </c>
      <c r="G218" s="320">
        <v>0</v>
      </c>
      <c r="H218" s="167"/>
    </row>
    <row r="219" spans="1:8" x14ac:dyDescent="0.3">
      <c r="A219" s="166">
        <v>216</v>
      </c>
      <c r="B219" s="321">
        <v>43</v>
      </c>
      <c r="C219" s="321">
        <f t="shared" si="3"/>
        <v>43.2</v>
      </c>
      <c r="D219" s="320">
        <v>0</v>
      </c>
      <c r="E219" s="320">
        <v>0</v>
      </c>
      <c r="F219" s="320">
        <v>1</v>
      </c>
      <c r="G219" s="320">
        <v>1</v>
      </c>
      <c r="H219" s="167"/>
    </row>
    <row r="220" spans="1:8" x14ac:dyDescent="0.3">
      <c r="A220" s="166">
        <v>217</v>
      </c>
      <c r="B220" s="321">
        <v>43.2</v>
      </c>
      <c r="C220" s="321">
        <f t="shared" si="3"/>
        <v>43.4</v>
      </c>
      <c r="D220" s="320">
        <v>0</v>
      </c>
      <c r="E220" s="320">
        <v>0</v>
      </c>
      <c r="F220" s="320">
        <v>1</v>
      </c>
      <c r="G220" s="320">
        <v>1</v>
      </c>
      <c r="H220" s="167"/>
    </row>
    <row r="221" spans="1:8" x14ac:dyDescent="0.3">
      <c r="A221" s="166">
        <v>218</v>
      </c>
      <c r="B221" s="321">
        <v>43.4</v>
      </c>
      <c r="C221" s="321">
        <f t="shared" si="3"/>
        <v>43.6</v>
      </c>
      <c r="D221" s="320">
        <v>0</v>
      </c>
      <c r="E221" s="320">
        <v>0</v>
      </c>
      <c r="F221" s="320">
        <v>1</v>
      </c>
      <c r="G221" s="320">
        <v>1</v>
      </c>
      <c r="H221" s="167"/>
    </row>
    <row r="222" spans="1:8" x14ac:dyDescent="0.3">
      <c r="A222" s="166">
        <v>219</v>
      </c>
      <c r="B222" s="321">
        <v>43.6</v>
      </c>
      <c r="C222" s="321">
        <f t="shared" si="3"/>
        <v>43.8</v>
      </c>
      <c r="D222" s="320">
        <v>0</v>
      </c>
      <c r="E222" s="320">
        <v>0</v>
      </c>
      <c r="F222" s="320">
        <v>1</v>
      </c>
      <c r="G222" s="320">
        <v>1</v>
      </c>
      <c r="H222" s="167"/>
    </row>
    <row r="223" spans="1:8" x14ac:dyDescent="0.3">
      <c r="A223" s="166">
        <v>220</v>
      </c>
      <c r="B223" s="321">
        <v>43.8</v>
      </c>
      <c r="C223" s="321">
        <f t="shared" si="3"/>
        <v>44</v>
      </c>
      <c r="D223" s="320">
        <v>0</v>
      </c>
      <c r="E223" s="320">
        <v>1</v>
      </c>
      <c r="F223" s="320">
        <v>1</v>
      </c>
      <c r="G223" s="320">
        <v>0</v>
      </c>
      <c r="H223" s="167"/>
    </row>
    <row r="224" spans="1:8" x14ac:dyDescent="0.3">
      <c r="A224" s="166">
        <v>221</v>
      </c>
      <c r="B224" s="321">
        <v>44</v>
      </c>
      <c r="C224" s="321">
        <f t="shared" si="3"/>
        <v>44.2</v>
      </c>
      <c r="D224" s="320">
        <v>1</v>
      </c>
      <c r="E224" s="320">
        <v>0</v>
      </c>
      <c r="F224" s="320">
        <v>0</v>
      </c>
      <c r="G224" s="320">
        <v>1</v>
      </c>
      <c r="H224" s="167"/>
    </row>
    <row r="225" spans="1:8" x14ac:dyDescent="0.3">
      <c r="A225" s="166">
        <v>222</v>
      </c>
      <c r="B225" s="321">
        <v>44.2</v>
      </c>
      <c r="C225" s="321">
        <f t="shared" si="3"/>
        <v>44.4</v>
      </c>
      <c r="D225" s="320">
        <v>1</v>
      </c>
      <c r="E225" s="320">
        <v>0</v>
      </c>
      <c r="F225" s="320">
        <v>0</v>
      </c>
      <c r="G225" s="320">
        <v>1</v>
      </c>
      <c r="H225" s="167"/>
    </row>
    <row r="226" spans="1:8" x14ac:dyDescent="0.3">
      <c r="A226" s="166">
        <v>223</v>
      </c>
      <c r="B226" s="321">
        <v>44.4</v>
      </c>
      <c r="C226" s="321">
        <f t="shared" si="3"/>
        <v>44.6</v>
      </c>
      <c r="D226" s="320">
        <v>0</v>
      </c>
      <c r="E226" s="320">
        <v>1</v>
      </c>
      <c r="F226" s="320">
        <v>1</v>
      </c>
      <c r="G226" s="320">
        <v>0</v>
      </c>
      <c r="H226" s="167"/>
    </row>
    <row r="227" spans="1:8" x14ac:dyDescent="0.3">
      <c r="A227" s="166">
        <v>224</v>
      </c>
      <c r="B227" s="321">
        <v>44.6</v>
      </c>
      <c r="C227" s="321">
        <f t="shared" si="3"/>
        <v>44.8</v>
      </c>
      <c r="D227" s="320">
        <v>0</v>
      </c>
      <c r="E227" s="320">
        <v>0</v>
      </c>
      <c r="F227" s="320">
        <v>1</v>
      </c>
      <c r="G227" s="320">
        <v>1</v>
      </c>
      <c r="H227" s="167"/>
    </row>
    <row r="228" spans="1:8" x14ac:dyDescent="0.3">
      <c r="A228" s="166">
        <v>225</v>
      </c>
      <c r="B228" s="321">
        <v>44.8</v>
      </c>
      <c r="C228" s="321">
        <f t="shared" si="3"/>
        <v>45</v>
      </c>
      <c r="D228" s="320">
        <v>0</v>
      </c>
      <c r="E228" s="320">
        <v>1</v>
      </c>
      <c r="F228" s="320">
        <v>1</v>
      </c>
      <c r="G228" s="320">
        <v>0</v>
      </c>
      <c r="H228" s="167"/>
    </row>
    <row r="229" spans="1:8" x14ac:dyDescent="0.3">
      <c r="A229" s="166">
        <v>226</v>
      </c>
      <c r="B229" s="321">
        <v>45</v>
      </c>
      <c r="C229" s="321">
        <f t="shared" si="3"/>
        <v>45.2</v>
      </c>
      <c r="D229" s="320">
        <v>1</v>
      </c>
      <c r="E229" s="320">
        <v>1</v>
      </c>
      <c r="F229" s="320">
        <v>0</v>
      </c>
      <c r="G229" s="320">
        <v>0</v>
      </c>
      <c r="H229" s="167"/>
    </row>
    <row r="230" spans="1:8" x14ac:dyDescent="0.3">
      <c r="A230" s="166">
        <v>227</v>
      </c>
      <c r="B230" s="321">
        <v>45.2</v>
      </c>
      <c r="C230" s="321">
        <f t="shared" si="3"/>
        <v>45.4</v>
      </c>
      <c r="D230" s="320">
        <v>1</v>
      </c>
      <c r="E230" s="320">
        <v>1</v>
      </c>
      <c r="F230" s="320">
        <v>0</v>
      </c>
      <c r="G230" s="320">
        <v>0</v>
      </c>
      <c r="H230" s="167"/>
    </row>
    <row r="231" spans="1:8" x14ac:dyDescent="0.3">
      <c r="A231" s="166">
        <v>228</v>
      </c>
      <c r="B231" s="321">
        <v>45.4</v>
      </c>
      <c r="C231" s="321">
        <f t="shared" si="3"/>
        <v>45.6</v>
      </c>
      <c r="D231" s="320">
        <v>1</v>
      </c>
      <c r="E231" s="320">
        <v>1</v>
      </c>
      <c r="F231" s="320">
        <v>0</v>
      </c>
      <c r="G231" s="320">
        <v>0</v>
      </c>
      <c r="H231" s="167"/>
    </row>
    <row r="232" spans="1:8" x14ac:dyDescent="0.3">
      <c r="A232" s="166">
        <v>229</v>
      </c>
      <c r="B232" s="321">
        <v>45.6</v>
      </c>
      <c r="C232" s="321">
        <f t="shared" si="3"/>
        <v>45.8</v>
      </c>
      <c r="D232" s="320">
        <v>1</v>
      </c>
      <c r="E232" s="320">
        <v>0</v>
      </c>
      <c r="F232" s="320">
        <v>0</v>
      </c>
      <c r="G232" s="320">
        <v>1</v>
      </c>
      <c r="H232" s="167"/>
    </row>
    <row r="233" spans="1:8" x14ac:dyDescent="0.3">
      <c r="A233" s="166">
        <v>230</v>
      </c>
      <c r="B233" s="321">
        <v>45.8</v>
      </c>
      <c r="C233" s="321">
        <f t="shared" si="3"/>
        <v>46</v>
      </c>
      <c r="D233" s="320">
        <v>1</v>
      </c>
      <c r="E233" s="320">
        <v>1</v>
      </c>
      <c r="F233" s="320">
        <v>0</v>
      </c>
      <c r="G233" s="320">
        <v>0</v>
      </c>
      <c r="H233" s="167"/>
    </row>
    <row r="234" spans="1:8" x14ac:dyDescent="0.3">
      <c r="A234" s="166">
        <v>231</v>
      </c>
      <c r="B234" s="321">
        <v>46</v>
      </c>
      <c r="C234" s="321">
        <f t="shared" si="3"/>
        <v>46.2</v>
      </c>
      <c r="D234" s="320">
        <v>1</v>
      </c>
      <c r="E234" s="320">
        <v>0</v>
      </c>
      <c r="F234" s="320">
        <v>0</v>
      </c>
      <c r="G234" s="320">
        <v>1</v>
      </c>
      <c r="H234" s="167"/>
    </row>
    <row r="235" spans="1:8" x14ac:dyDescent="0.3">
      <c r="A235" s="166">
        <v>232</v>
      </c>
      <c r="B235" s="321">
        <v>46.2</v>
      </c>
      <c r="C235" s="321">
        <f t="shared" si="3"/>
        <v>46.4</v>
      </c>
      <c r="D235" s="320">
        <v>1</v>
      </c>
      <c r="E235" s="320">
        <v>1</v>
      </c>
      <c r="F235" s="320">
        <v>0</v>
      </c>
      <c r="G235" s="320">
        <v>0</v>
      </c>
      <c r="H235" s="167"/>
    </row>
    <row r="236" spans="1:8" x14ac:dyDescent="0.3">
      <c r="A236" s="166">
        <v>233</v>
      </c>
      <c r="B236" s="321">
        <v>46.4</v>
      </c>
      <c r="C236" s="321">
        <f t="shared" si="3"/>
        <v>46.6</v>
      </c>
      <c r="D236" s="320">
        <v>1</v>
      </c>
      <c r="E236" s="320">
        <v>0</v>
      </c>
      <c r="F236" s="320">
        <v>0</v>
      </c>
      <c r="G236" s="320">
        <v>1</v>
      </c>
      <c r="H236" s="167"/>
    </row>
    <row r="237" spans="1:8" x14ac:dyDescent="0.3">
      <c r="A237" s="166">
        <v>234</v>
      </c>
      <c r="B237" s="321">
        <v>46.6</v>
      </c>
      <c r="C237" s="321">
        <f t="shared" si="3"/>
        <v>46.8</v>
      </c>
      <c r="D237" s="320">
        <v>0</v>
      </c>
      <c r="E237" s="320">
        <v>0</v>
      </c>
      <c r="F237" s="320">
        <v>1</v>
      </c>
      <c r="G237" s="320">
        <v>1</v>
      </c>
      <c r="H237" s="167"/>
    </row>
    <row r="238" spans="1:8" x14ac:dyDescent="0.3">
      <c r="A238" s="166">
        <v>235</v>
      </c>
      <c r="B238" s="321">
        <v>46.8</v>
      </c>
      <c r="C238" s="321">
        <f t="shared" si="3"/>
        <v>47</v>
      </c>
      <c r="D238" s="320">
        <v>1</v>
      </c>
      <c r="E238" s="320">
        <v>0</v>
      </c>
      <c r="F238" s="320">
        <v>0</v>
      </c>
      <c r="G238" s="320">
        <v>1</v>
      </c>
      <c r="H238" s="167"/>
    </row>
    <row r="239" spans="1:8" x14ac:dyDescent="0.3">
      <c r="A239" s="166">
        <v>236</v>
      </c>
      <c r="B239" s="321">
        <v>47</v>
      </c>
      <c r="C239" s="321">
        <f t="shared" si="3"/>
        <v>47.2</v>
      </c>
      <c r="D239" s="320">
        <v>1</v>
      </c>
      <c r="E239" s="320">
        <v>0</v>
      </c>
      <c r="F239" s="320">
        <v>0</v>
      </c>
      <c r="G239" s="320">
        <v>1</v>
      </c>
      <c r="H239" s="167"/>
    </row>
    <row r="240" spans="1:8" x14ac:dyDescent="0.3">
      <c r="A240" s="166">
        <v>237</v>
      </c>
      <c r="B240" s="321">
        <v>47.2</v>
      </c>
      <c r="C240" s="321">
        <f t="shared" si="3"/>
        <v>47.4</v>
      </c>
      <c r="D240" s="320">
        <v>1</v>
      </c>
      <c r="E240" s="320">
        <v>0</v>
      </c>
      <c r="F240" s="320">
        <v>0</v>
      </c>
      <c r="G240" s="320">
        <v>1</v>
      </c>
      <c r="H240" s="167"/>
    </row>
    <row r="241" spans="1:8" x14ac:dyDescent="0.3">
      <c r="A241" s="166">
        <v>238</v>
      </c>
      <c r="B241" s="321">
        <v>47.4</v>
      </c>
      <c r="C241" s="321">
        <f t="shared" si="3"/>
        <v>47.6</v>
      </c>
      <c r="D241" s="320">
        <v>1</v>
      </c>
      <c r="E241" s="320">
        <v>0</v>
      </c>
      <c r="F241" s="320">
        <v>0</v>
      </c>
      <c r="G241" s="320">
        <v>1</v>
      </c>
      <c r="H241" s="167"/>
    </row>
    <row r="242" spans="1:8" x14ac:dyDescent="0.3">
      <c r="A242" s="166">
        <v>239</v>
      </c>
      <c r="B242" s="321">
        <v>47.6</v>
      </c>
      <c r="C242" s="321">
        <f t="shared" si="3"/>
        <v>47.8</v>
      </c>
      <c r="D242" s="320">
        <v>1</v>
      </c>
      <c r="E242" s="320">
        <v>0</v>
      </c>
      <c r="F242" s="320">
        <v>0</v>
      </c>
      <c r="G242" s="320">
        <v>1</v>
      </c>
      <c r="H242" s="167"/>
    </row>
    <row r="243" spans="1:8" x14ac:dyDescent="0.3">
      <c r="A243" s="166">
        <v>240</v>
      </c>
      <c r="B243" s="321">
        <v>47.8</v>
      </c>
      <c r="C243" s="321">
        <f t="shared" si="3"/>
        <v>48</v>
      </c>
      <c r="D243" s="320">
        <v>1</v>
      </c>
      <c r="E243" s="320">
        <v>0</v>
      </c>
      <c r="F243" s="320">
        <v>0</v>
      </c>
      <c r="G243" s="320">
        <v>1</v>
      </c>
      <c r="H243" s="167"/>
    </row>
    <row r="244" spans="1:8" x14ac:dyDescent="0.3">
      <c r="A244" s="166">
        <v>241</v>
      </c>
      <c r="B244" s="321">
        <v>48</v>
      </c>
      <c r="C244" s="321">
        <f t="shared" si="3"/>
        <v>48.2</v>
      </c>
      <c r="D244" s="320">
        <v>1</v>
      </c>
      <c r="E244" s="320">
        <v>1</v>
      </c>
      <c r="F244" s="320">
        <v>0</v>
      </c>
      <c r="G244" s="320">
        <v>0</v>
      </c>
      <c r="H244" s="167"/>
    </row>
    <row r="245" spans="1:8" x14ac:dyDescent="0.3">
      <c r="A245" s="166">
        <v>242</v>
      </c>
      <c r="B245" s="321">
        <v>48.2</v>
      </c>
      <c r="C245" s="321">
        <f t="shared" si="3"/>
        <v>48.4</v>
      </c>
      <c r="D245" s="320">
        <v>1</v>
      </c>
      <c r="E245" s="320">
        <v>0</v>
      </c>
      <c r="F245" s="320">
        <v>0</v>
      </c>
      <c r="G245" s="320">
        <v>1</v>
      </c>
      <c r="H245" s="167"/>
    </row>
    <row r="246" spans="1:8" x14ac:dyDescent="0.3">
      <c r="A246" s="166">
        <v>243</v>
      </c>
      <c r="B246" s="321">
        <v>48.4</v>
      </c>
      <c r="C246" s="321">
        <v>48.48</v>
      </c>
      <c r="D246" s="320">
        <v>1</v>
      </c>
      <c r="E246" s="320">
        <v>0</v>
      </c>
      <c r="F246" s="320">
        <v>0</v>
      </c>
      <c r="G246" s="320">
        <v>1</v>
      </c>
      <c r="H246" s="167"/>
    </row>
    <row r="247" spans="1:8" x14ac:dyDescent="0.3">
      <c r="A247" s="323"/>
      <c r="B247" s="217"/>
      <c r="C247" s="324" t="s">
        <v>315</v>
      </c>
      <c r="D247" s="203">
        <f>SUM(D4:D246)</f>
        <v>126</v>
      </c>
      <c r="E247" s="203">
        <f>SUM(E4:E246)</f>
        <v>110</v>
      </c>
      <c r="F247" s="301">
        <f>SUM(F4:F246)</f>
        <v>117</v>
      </c>
      <c r="G247" s="301">
        <f>SUM(G4:G246)</f>
        <v>133</v>
      </c>
      <c r="H247" s="167"/>
    </row>
    <row r="250" spans="1:8" x14ac:dyDescent="0.3">
      <c r="C250" t="s">
        <v>617</v>
      </c>
    </row>
    <row r="251" spans="1:8" ht="18.350000000000001" x14ac:dyDescent="0.3">
      <c r="D251" s="473" t="s">
        <v>618</v>
      </c>
    </row>
    <row r="252" spans="1:8" ht="18.350000000000001" x14ac:dyDescent="0.3">
      <c r="D252" s="473" t="s">
        <v>619</v>
      </c>
    </row>
    <row r="253" spans="1:8" ht="18.350000000000001" x14ac:dyDescent="0.3">
      <c r="D253" s="473" t="s">
        <v>620</v>
      </c>
    </row>
    <row r="254" spans="1:8" ht="36.65" x14ac:dyDescent="0.3">
      <c r="D254" s="473" t="s">
        <v>621</v>
      </c>
    </row>
  </sheetData>
  <autoFilter ref="A3:H247" xr:uid="{9E3AEB42-929F-441C-8F8E-84A9018BE964}"/>
  <mergeCells count="6">
    <mergeCell ref="A1:H1"/>
    <mergeCell ref="A2:A3"/>
    <mergeCell ref="B2:C2"/>
    <mergeCell ref="D2:E2"/>
    <mergeCell ref="F2:G2"/>
    <mergeCell ref="H2:H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1EFC-5C2C-46F7-A088-5C0316E6F710}">
  <sheetPr>
    <tabColor rgb="FF7030A0"/>
  </sheetPr>
  <dimension ref="A1:H26"/>
  <sheetViews>
    <sheetView topLeftCell="A6" zoomScale="70" zoomScaleNormal="70" zoomScaleSheetLayoutView="85" workbookViewId="0">
      <selection activeCell="J210" sqref="J210"/>
    </sheetView>
  </sheetViews>
  <sheetFormatPr defaultColWidth="8.77734375" defaultRowHeight="21.6" x14ac:dyDescent="0.7"/>
  <cols>
    <col min="1" max="1" width="15.88671875" style="1" customWidth="1"/>
    <col min="2" max="2" width="18.21875" style="1" customWidth="1"/>
    <col min="3" max="3" width="30" style="1" customWidth="1"/>
    <col min="4" max="4" width="18.21875" style="1" customWidth="1"/>
    <col min="5" max="5" width="26.77734375" style="1" customWidth="1"/>
    <col min="6" max="6" width="12.88671875" style="1" bestFit="1" customWidth="1"/>
    <col min="7" max="7" width="12.88671875" style="1" hidden="1" customWidth="1"/>
    <col min="8" max="8" width="31.44140625" style="1" customWidth="1"/>
    <col min="9" max="16384" width="8.77734375" style="1"/>
  </cols>
  <sheetData>
    <row r="1" spans="1:8" ht="22.95" thickBot="1" x14ac:dyDescent="0.75">
      <c r="A1" s="663" t="s">
        <v>408</v>
      </c>
      <c r="B1" s="664"/>
      <c r="C1" s="664"/>
      <c r="D1" s="664"/>
      <c r="E1" s="664"/>
      <c r="F1" s="664"/>
      <c r="G1" s="664"/>
      <c r="H1" s="665"/>
    </row>
    <row r="2" spans="1:8" ht="43.85" thickBot="1" x14ac:dyDescent="0.75">
      <c r="A2" s="270" t="s">
        <v>85</v>
      </c>
      <c r="B2" s="662" t="s">
        <v>367</v>
      </c>
      <c r="C2" s="662"/>
      <c r="D2" s="271" t="s">
        <v>407</v>
      </c>
      <c r="E2" s="271" t="s">
        <v>18</v>
      </c>
      <c r="F2" s="271" t="s">
        <v>92</v>
      </c>
      <c r="G2" s="271" t="s">
        <v>360</v>
      </c>
      <c r="H2" s="272" t="s">
        <v>24</v>
      </c>
    </row>
    <row r="3" spans="1:8" ht="22.25" x14ac:dyDescent="0.7">
      <c r="A3" s="265">
        <v>1</v>
      </c>
      <c r="B3" s="266">
        <v>8880</v>
      </c>
      <c r="C3" s="266" t="s">
        <v>304</v>
      </c>
      <c r="D3" s="266" t="s">
        <v>17</v>
      </c>
      <c r="E3" s="267" t="s">
        <v>19</v>
      </c>
      <c r="F3" s="268">
        <v>1</v>
      </c>
      <c r="G3" s="266">
        <v>1</v>
      </c>
      <c r="H3" s="269" t="s">
        <v>406</v>
      </c>
    </row>
    <row r="4" spans="1:8" ht="22.25" x14ac:dyDescent="0.7">
      <c r="A4" s="257">
        <f>A3+1</f>
        <v>2</v>
      </c>
      <c r="B4" s="17">
        <v>8915</v>
      </c>
      <c r="C4" s="17" t="s">
        <v>304</v>
      </c>
      <c r="D4" s="17" t="s">
        <v>17</v>
      </c>
      <c r="E4" s="10" t="s">
        <v>20</v>
      </c>
      <c r="F4" s="19">
        <v>1</v>
      </c>
      <c r="G4" s="17">
        <v>1</v>
      </c>
      <c r="H4" s="258" t="s">
        <v>406</v>
      </c>
    </row>
    <row r="5" spans="1:8" ht="22.25" x14ac:dyDescent="0.7">
      <c r="A5" s="257">
        <f t="shared" ref="A5:A25" si="0">A4+1</f>
        <v>3</v>
      </c>
      <c r="B5" s="17">
        <v>46780</v>
      </c>
      <c r="C5" s="17" t="s">
        <v>304</v>
      </c>
      <c r="D5" s="17" t="s">
        <v>17</v>
      </c>
      <c r="E5" s="10" t="s">
        <v>19</v>
      </c>
      <c r="F5" s="19">
        <v>1</v>
      </c>
      <c r="G5" s="17">
        <v>1</v>
      </c>
      <c r="H5" s="258" t="s">
        <v>406</v>
      </c>
    </row>
    <row r="6" spans="1:8" ht="22.25" x14ac:dyDescent="0.7">
      <c r="A6" s="257">
        <f t="shared" si="0"/>
        <v>4</v>
      </c>
      <c r="B6" s="17">
        <v>1640</v>
      </c>
      <c r="C6" s="17" t="s">
        <v>368</v>
      </c>
      <c r="D6" s="17" t="s">
        <v>83</v>
      </c>
      <c r="E6" s="10" t="s">
        <v>19</v>
      </c>
      <c r="F6" s="19">
        <v>1</v>
      </c>
      <c r="G6" s="19"/>
      <c r="H6" s="259" t="s">
        <v>370</v>
      </c>
    </row>
    <row r="7" spans="1:8" ht="22.25" x14ac:dyDescent="0.7">
      <c r="A7" s="257">
        <f t="shared" si="0"/>
        <v>5</v>
      </c>
      <c r="B7" s="17">
        <v>3140</v>
      </c>
      <c r="C7" s="17" t="s">
        <v>368</v>
      </c>
      <c r="D7" s="17" t="s">
        <v>83</v>
      </c>
      <c r="E7" s="10" t="s">
        <v>19</v>
      </c>
      <c r="F7" s="19">
        <v>1</v>
      </c>
      <c r="G7" s="19"/>
      <c r="H7" s="259" t="s">
        <v>370</v>
      </c>
    </row>
    <row r="8" spans="1:8" ht="22.25" x14ac:dyDescent="0.7">
      <c r="A8" s="257">
        <f t="shared" si="0"/>
        <v>6</v>
      </c>
      <c r="B8" s="17">
        <v>7630</v>
      </c>
      <c r="C8" s="17" t="s">
        <v>368</v>
      </c>
      <c r="D8" s="17" t="s">
        <v>83</v>
      </c>
      <c r="E8" s="10" t="s">
        <v>19</v>
      </c>
      <c r="F8" s="19">
        <v>1</v>
      </c>
      <c r="G8" s="19"/>
      <c r="H8" s="259" t="s">
        <v>370</v>
      </c>
    </row>
    <row r="9" spans="1:8" ht="22.25" x14ac:dyDescent="0.7">
      <c r="A9" s="257">
        <f t="shared" si="0"/>
        <v>7</v>
      </c>
      <c r="B9" s="17">
        <v>10070</v>
      </c>
      <c r="C9" s="17" t="s">
        <v>368</v>
      </c>
      <c r="D9" s="17" t="s">
        <v>83</v>
      </c>
      <c r="E9" s="10" t="s">
        <v>19</v>
      </c>
      <c r="F9" s="19">
        <v>1</v>
      </c>
      <c r="G9" s="19"/>
      <c r="H9" s="259" t="s">
        <v>370</v>
      </c>
    </row>
    <row r="10" spans="1:8" ht="22.25" x14ac:dyDescent="0.7">
      <c r="A10" s="257">
        <f t="shared" si="0"/>
        <v>8</v>
      </c>
      <c r="B10" s="17">
        <v>14810</v>
      </c>
      <c r="C10" s="17" t="s">
        <v>368</v>
      </c>
      <c r="D10" s="17" t="s">
        <v>83</v>
      </c>
      <c r="E10" s="10" t="s">
        <v>19</v>
      </c>
      <c r="F10" s="19">
        <v>1</v>
      </c>
      <c r="G10" s="19"/>
      <c r="H10" s="259" t="s">
        <v>370</v>
      </c>
    </row>
    <row r="11" spans="1:8" ht="22.25" x14ac:dyDescent="0.7">
      <c r="A11" s="257">
        <f t="shared" si="0"/>
        <v>9</v>
      </c>
      <c r="B11" s="17">
        <v>16030</v>
      </c>
      <c r="C11" s="17" t="s">
        <v>368</v>
      </c>
      <c r="D11" s="17" t="s">
        <v>83</v>
      </c>
      <c r="E11" s="10" t="s">
        <v>19</v>
      </c>
      <c r="F11" s="19">
        <v>1</v>
      </c>
      <c r="G11" s="19"/>
      <c r="H11" s="259" t="s">
        <v>370</v>
      </c>
    </row>
    <row r="12" spans="1:8" ht="22.25" x14ac:dyDescent="0.7">
      <c r="A12" s="257">
        <f t="shared" si="0"/>
        <v>10</v>
      </c>
      <c r="B12" s="17">
        <v>20900</v>
      </c>
      <c r="C12" s="17" t="s">
        <v>368</v>
      </c>
      <c r="D12" s="17" t="s">
        <v>83</v>
      </c>
      <c r="E12" s="10" t="s">
        <v>19</v>
      </c>
      <c r="F12" s="19">
        <v>1</v>
      </c>
      <c r="G12" s="19"/>
      <c r="H12" s="259" t="s">
        <v>370</v>
      </c>
    </row>
    <row r="13" spans="1:8" ht="22.25" x14ac:dyDescent="0.7">
      <c r="A13" s="257">
        <f t="shared" si="0"/>
        <v>11</v>
      </c>
      <c r="B13" s="17">
        <v>24180</v>
      </c>
      <c r="C13" s="17" t="s">
        <v>368</v>
      </c>
      <c r="D13" s="17" t="s">
        <v>83</v>
      </c>
      <c r="E13" s="10" t="s">
        <v>19</v>
      </c>
      <c r="F13" s="19">
        <v>1</v>
      </c>
      <c r="G13" s="19"/>
      <c r="H13" s="259" t="s">
        <v>370</v>
      </c>
    </row>
    <row r="14" spans="1:8" ht="22.25" x14ac:dyDescent="0.7">
      <c r="A14" s="257">
        <f t="shared" si="0"/>
        <v>12</v>
      </c>
      <c r="B14" s="17">
        <v>38580</v>
      </c>
      <c r="C14" s="17" t="s">
        <v>368</v>
      </c>
      <c r="D14" s="17" t="s">
        <v>83</v>
      </c>
      <c r="E14" s="10" t="s">
        <v>19</v>
      </c>
      <c r="F14" s="19">
        <v>1</v>
      </c>
      <c r="G14" s="19"/>
      <c r="H14" s="259" t="s">
        <v>370</v>
      </c>
    </row>
    <row r="15" spans="1:8" ht="22.25" x14ac:dyDescent="0.7">
      <c r="A15" s="257">
        <f t="shared" si="0"/>
        <v>13</v>
      </c>
      <c r="B15" s="17">
        <v>47530</v>
      </c>
      <c r="C15" s="17" t="s">
        <v>368</v>
      </c>
      <c r="D15" s="17" t="s">
        <v>83</v>
      </c>
      <c r="E15" s="10" t="s">
        <v>19</v>
      </c>
      <c r="F15" s="19">
        <v>1</v>
      </c>
      <c r="G15" s="19"/>
      <c r="H15" s="259" t="s">
        <v>370</v>
      </c>
    </row>
    <row r="16" spans="1:8" ht="22.25" x14ac:dyDescent="0.7">
      <c r="A16" s="257">
        <f t="shared" si="0"/>
        <v>14</v>
      </c>
      <c r="B16" s="17">
        <v>2565</v>
      </c>
      <c r="C16" s="17" t="s">
        <v>368</v>
      </c>
      <c r="D16" s="17" t="s">
        <v>83</v>
      </c>
      <c r="E16" s="10" t="s">
        <v>20</v>
      </c>
      <c r="F16" s="19">
        <v>1</v>
      </c>
      <c r="G16" s="19"/>
      <c r="H16" s="259" t="s">
        <v>370</v>
      </c>
    </row>
    <row r="17" spans="1:8" ht="22.25" x14ac:dyDescent="0.7">
      <c r="A17" s="257">
        <f t="shared" si="0"/>
        <v>15</v>
      </c>
      <c r="B17" s="17">
        <v>4080</v>
      </c>
      <c r="C17" s="17" t="s">
        <v>368</v>
      </c>
      <c r="D17" s="17" t="s">
        <v>83</v>
      </c>
      <c r="E17" s="10" t="s">
        <v>20</v>
      </c>
      <c r="F17" s="19">
        <v>1</v>
      </c>
      <c r="G17" s="19"/>
      <c r="H17" s="259" t="s">
        <v>370</v>
      </c>
    </row>
    <row r="18" spans="1:8" ht="22.25" x14ac:dyDescent="0.7">
      <c r="A18" s="257">
        <f t="shared" si="0"/>
        <v>16</v>
      </c>
      <c r="B18" s="17">
        <v>9750</v>
      </c>
      <c r="C18" s="17" t="s">
        <v>368</v>
      </c>
      <c r="D18" s="17" t="s">
        <v>83</v>
      </c>
      <c r="E18" s="10" t="s">
        <v>20</v>
      </c>
      <c r="F18" s="19">
        <v>1</v>
      </c>
      <c r="G18" s="19"/>
      <c r="H18" s="259" t="s">
        <v>370</v>
      </c>
    </row>
    <row r="19" spans="1:8" ht="22.25" x14ac:dyDescent="0.7">
      <c r="A19" s="257">
        <f t="shared" si="0"/>
        <v>17</v>
      </c>
      <c r="B19" s="17">
        <v>11590</v>
      </c>
      <c r="C19" s="17" t="s">
        <v>368</v>
      </c>
      <c r="D19" s="17" t="s">
        <v>83</v>
      </c>
      <c r="E19" s="10" t="s">
        <v>20</v>
      </c>
      <c r="F19" s="19">
        <v>1</v>
      </c>
      <c r="G19" s="19"/>
      <c r="H19" s="259" t="s">
        <v>370</v>
      </c>
    </row>
    <row r="20" spans="1:8" ht="22.25" x14ac:dyDescent="0.7">
      <c r="A20" s="257">
        <f t="shared" si="0"/>
        <v>18</v>
      </c>
      <c r="B20" s="17">
        <v>15850</v>
      </c>
      <c r="C20" s="17" t="s">
        <v>368</v>
      </c>
      <c r="D20" s="17" t="s">
        <v>83</v>
      </c>
      <c r="E20" s="10" t="s">
        <v>20</v>
      </c>
      <c r="F20" s="19">
        <v>1</v>
      </c>
      <c r="G20" s="19"/>
      <c r="H20" s="259" t="s">
        <v>370</v>
      </c>
    </row>
    <row r="21" spans="1:8" ht="22.25" x14ac:dyDescent="0.7">
      <c r="A21" s="257">
        <f t="shared" si="0"/>
        <v>19</v>
      </c>
      <c r="B21" s="17">
        <v>19400</v>
      </c>
      <c r="C21" s="17" t="s">
        <v>368</v>
      </c>
      <c r="D21" s="17" t="s">
        <v>83</v>
      </c>
      <c r="E21" s="10" t="s">
        <v>20</v>
      </c>
      <c r="F21" s="19">
        <v>1</v>
      </c>
      <c r="G21" s="19"/>
      <c r="H21" s="259" t="s">
        <v>370</v>
      </c>
    </row>
    <row r="22" spans="1:8" ht="22.25" x14ac:dyDescent="0.7">
      <c r="A22" s="257">
        <f t="shared" si="0"/>
        <v>20</v>
      </c>
      <c r="B22" s="17">
        <v>21750</v>
      </c>
      <c r="C22" s="17" t="s">
        <v>368</v>
      </c>
      <c r="D22" s="17" t="s">
        <v>83</v>
      </c>
      <c r="E22" s="10" t="s">
        <v>20</v>
      </c>
      <c r="F22" s="19">
        <v>1</v>
      </c>
      <c r="G22" s="19"/>
      <c r="H22" s="259" t="s">
        <v>370</v>
      </c>
    </row>
    <row r="23" spans="1:8" ht="22.25" x14ac:dyDescent="0.7">
      <c r="A23" s="257">
        <f t="shared" si="0"/>
        <v>21</v>
      </c>
      <c r="B23" s="17">
        <v>25080</v>
      </c>
      <c r="C23" s="17" t="s">
        <v>368</v>
      </c>
      <c r="D23" s="17" t="s">
        <v>83</v>
      </c>
      <c r="E23" s="10" t="s">
        <v>20</v>
      </c>
      <c r="F23" s="19">
        <v>1</v>
      </c>
      <c r="G23" s="19"/>
      <c r="H23" s="259" t="s">
        <v>370</v>
      </c>
    </row>
    <row r="24" spans="1:8" ht="22.25" x14ac:dyDescent="0.7">
      <c r="A24" s="257">
        <f t="shared" si="0"/>
        <v>22</v>
      </c>
      <c r="B24" s="17">
        <v>39530</v>
      </c>
      <c r="C24" s="17" t="s">
        <v>368</v>
      </c>
      <c r="D24" s="17" t="s">
        <v>83</v>
      </c>
      <c r="E24" s="10" t="s">
        <v>20</v>
      </c>
      <c r="F24" s="19">
        <v>1</v>
      </c>
      <c r="G24" s="19"/>
      <c r="H24" s="259" t="s">
        <v>370</v>
      </c>
    </row>
    <row r="25" spans="1:8" ht="22.95" thickBot="1" x14ac:dyDescent="0.75">
      <c r="A25" s="260">
        <f t="shared" si="0"/>
        <v>23</v>
      </c>
      <c r="B25" s="261">
        <v>48540</v>
      </c>
      <c r="C25" s="261" t="s">
        <v>368</v>
      </c>
      <c r="D25" s="261" t="s">
        <v>83</v>
      </c>
      <c r="E25" s="262" t="s">
        <v>20</v>
      </c>
      <c r="F25" s="263">
        <v>1</v>
      </c>
      <c r="G25" s="263"/>
      <c r="H25" s="264" t="s">
        <v>370</v>
      </c>
    </row>
    <row r="26" spans="1:8" x14ac:dyDescent="0.7">
      <c r="A26" s="254"/>
      <c r="B26" s="254"/>
      <c r="C26" s="254"/>
      <c r="D26" s="254"/>
      <c r="E26" s="255" t="s">
        <v>251</v>
      </c>
      <c r="F26" s="256">
        <f>SUM(F3:F25)</f>
        <v>23</v>
      </c>
      <c r="G26" s="256">
        <f>SUM(G3:G5)</f>
        <v>3</v>
      </c>
    </row>
  </sheetData>
  <mergeCells count="2">
    <mergeCell ref="B2:C2"/>
    <mergeCell ref="A1:H1"/>
  </mergeCells>
  <pageMargins left="0.7" right="0.7" top="0.75" bottom="0.75" header="0.3" footer="0.3"/>
  <pageSetup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743B-B9A8-4C1A-B166-8EE8794F5623}">
  <dimension ref="A1:C5"/>
  <sheetViews>
    <sheetView workbookViewId="0">
      <selection activeCell="E8" sqref="E8"/>
    </sheetView>
  </sheetViews>
  <sheetFormatPr defaultRowHeight="15.05" x14ac:dyDescent="0.3"/>
  <cols>
    <col min="1" max="1" width="29.77734375" bestFit="1" customWidth="1"/>
    <col min="2" max="2" width="59.77734375" customWidth="1"/>
  </cols>
  <sheetData>
    <row r="1" spans="1:3" ht="21.6" x14ac:dyDescent="0.7">
      <c r="A1" s="1"/>
      <c r="B1" s="1"/>
      <c r="C1" s="1"/>
    </row>
    <row r="2" spans="1:3" ht="21.6" x14ac:dyDescent="0.7">
      <c r="A2" s="18" t="s">
        <v>86</v>
      </c>
      <c r="B2" s="19" t="s">
        <v>87</v>
      </c>
      <c r="C2" s="18"/>
    </row>
    <row r="3" spans="1:3" ht="21.6" x14ac:dyDescent="0.7">
      <c r="A3" s="18" t="s">
        <v>88</v>
      </c>
      <c r="B3" s="19" t="s">
        <v>87</v>
      </c>
      <c r="C3" s="18"/>
    </row>
    <row r="4" spans="1:3" ht="21.6" x14ac:dyDescent="0.7">
      <c r="A4" s="18" t="s">
        <v>89</v>
      </c>
      <c r="B4" s="19" t="s">
        <v>87</v>
      </c>
      <c r="C4" s="18"/>
    </row>
    <row r="5" spans="1:3" ht="43.2" x14ac:dyDescent="0.3">
      <c r="A5" s="20" t="s">
        <v>90</v>
      </c>
      <c r="B5" s="9" t="s">
        <v>91</v>
      </c>
      <c r="C5" s="20"/>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622C1-3EBE-4B03-9E02-B09C1E3A1A00}">
  <sheetPr>
    <tabColor rgb="FF7030A0"/>
  </sheetPr>
  <dimension ref="A1:K20"/>
  <sheetViews>
    <sheetView view="pageBreakPreview" zoomScaleNormal="100" zoomScaleSheetLayoutView="100" workbookViewId="0">
      <selection activeCell="J210" sqref="J210"/>
    </sheetView>
  </sheetViews>
  <sheetFormatPr defaultRowHeight="15.05" x14ac:dyDescent="0.3"/>
  <cols>
    <col min="1" max="1" width="5" bestFit="1" customWidth="1"/>
    <col min="2" max="2" width="11.6640625" customWidth="1"/>
    <col min="5" max="5" width="4.21875" bestFit="1" customWidth="1"/>
    <col min="6" max="6" width="3.5546875" bestFit="1" customWidth="1"/>
    <col min="11" max="11" width="24.33203125" bestFit="1" customWidth="1"/>
  </cols>
  <sheetData>
    <row r="1" spans="1:11" ht="15.75" x14ac:dyDescent="0.3">
      <c r="A1" s="666" t="s">
        <v>424</v>
      </c>
      <c r="B1" s="667"/>
      <c r="C1" s="667"/>
      <c r="D1" s="667"/>
      <c r="E1" s="667"/>
      <c r="F1" s="667"/>
      <c r="G1" s="667"/>
      <c r="H1" s="667"/>
      <c r="I1" s="667"/>
      <c r="J1" s="667"/>
      <c r="K1" s="667"/>
    </row>
    <row r="2" spans="1:11" ht="28.35" customHeight="1" x14ac:dyDescent="0.3">
      <c r="A2" s="293" t="s">
        <v>409</v>
      </c>
      <c r="B2" s="293" t="s">
        <v>23</v>
      </c>
      <c r="C2" s="293" t="s">
        <v>18</v>
      </c>
      <c r="D2" s="219" t="s">
        <v>97</v>
      </c>
      <c r="E2" s="219" t="s">
        <v>104</v>
      </c>
      <c r="F2" s="219" t="s">
        <v>437</v>
      </c>
      <c r="G2" s="219" t="s">
        <v>78</v>
      </c>
      <c r="H2" s="219" t="s">
        <v>79</v>
      </c>
      <c r="I2" s="219" t="s">
        <v>438</v>
      </c>
      <c r="J2" s="219" t="s">
        <v>425</v>
      </c>
      <c r="K2" s="219" t="s">
        <v>24</v>
      </c>
    </row>
    <row r="3" spans="1:11" x14ac:dyDescent="0.3">
      <c r="A3" s="294">
        <v>1</v>
      </c>
      <c r="B3" s="234" t="s">
        <v>427</v>
      </c>
      <c r="C3" s="167" t="s">
        <v>28</v>
      </c>
      <c r="D3" s="166" t="s">
        <v>426</v>
      </c>
      <c r="E3" s="166">
        <v>6</v>
      </c>
      <c r="F3" s="166">
        <v>6</v>
      </c>
      <c r="G3" s="166">
        <v>9</v>
      </c>
      <c r="H3" s="166">
        <v>0.3</v>
      </c>
      <c r="I3" s="166">
        <v>5.0000000000000001E-3</v>
      </c>
      <c r="J3" s="166">
        <f>(E3*F3*G3*H3)*2</f>
        <v>194.4</v>
      </c>
      <c r="K3" s="166" t="s">
        <v>304</v>
      </c>
    </row>
    <row r="4" spans="1:11" x14ac:dyDescent="0.3">
      <c r="A4" s="294">
        <f>A3+1</f>
        <v>2</v>
      </c>
      <c r="B4" s="234" t="s">
        <v>428</v>
      </c>
      <c r="C4" s="167" t="s">
        <v>28</v>
      </c>
      <c r="D4" s="166" t="s">
        <v>426</v>
      </c>
      <c r="E4" s="166">
        <v>6</v>
      </c>
      <c r="F4" s="166">
        <v>6</v>
      </c>
      <c r="G4" s="166">
        <v>9</v>
      </c>
      <c r="H4" s="166">
        <v>0.3</v>
      </c>
      <c r="I4" s="166">
        <v>5.0000000000000001E-3</v>
      </c>
      <c r="J4" s="166">
        <f t="shared" ref="J4:J11" si="0">(E4*F4*G4*H4)*2</f>
        <v>194.4</v>
      </c>
      <c r="K4" s="166" t="s">
        <v>304</v>
      </c>
    </row>
    <row r="5" spans="1:11" x14ac:dyDescent="0.3">
      <c r="A5" s="294">
        <f t="shared" ref="A5:A19" si="1">A4+1</f>
        <v>3</v>
      </c>
      <c r="B5" s="234" t="s">
        <v>429</v>
      </c>
      <c r="C5" s="167" t="s">
        <v>28</v>
      </c>
      <c r="D5" s="166" t="s">
        <v>426</v>
      </c>
      <c r="E5" s="166">
        <v>6</v>
      </c>
      <c r="F5" s="166">
        <v>6</v>
      </c>
      <c r="G5" s="166">
        <v>9</v>
      </c>
      <c r="H5" s="166">
        <v>0.3</v>
      </c>
      <c r="I5" s="166">
        <v>5.0000000000000001E-3</v>
      </c>
      <c r="J5" s="166">
        <f t="shared" si="0"/>
        <v>194.4</v>
      </c>
      <c r="K5" s="166" t="s">
        <v>304</v>
      </c>
    </row>
    <row r="6" spans="1:11" x14ac:dyDescent="0.3">
      <c r="A6" s="294">
        <f t="shared" si="1"/>
        <v>4</v>
      </c>
      <c r="B6" s="234" t="s">
        <v>430</v>
      </c>
      <c r="C6" s="167" t="s">
        <v>28</v>
      </c>
      <c r="D6" s="166" t="s">
        <v>426</v>
      </c>
      <c r="E6" s="166">
        <v>6</v>
      </c>
      <c r="F6" s="166">
        <v>6</v>
      </c>
      <c r="G6" s="166">
        <v>9</v>
      </c>
      <c r="H6" s="166">
        <v>0.3</v>
      </c>
      <c r="I6" s="166">
        <v>5.0000000000000001E-3</v>
      </c>
      <c r="J6" s="166">
        <f t="shared" si="0"/>
        <v>194.4</v>
      </c>
      <c r="K6" s="166" t="s">
        <v>304</v>
      </c>
    </row>
    <row r="7" spans="1:11" x14ac:dyDescent="0.3">
      <c r="A7" s="294">
        <f t="shared" si="1"/>
        <v>5</v>
      </c>
      <c r="B7" s="234" t="s">
        <v>431</v>
      </c>
      <c r="C7" s="167" t="s">
        <v>28</v>
      </c>
      <c r="D7" s="166" t="s">
        <v>426</v>
      </c>
      <c r="E7" s="166">
        <v>6</v>
      </c>
      <c r="F7" s="166">
        <v>6</v>
      </c>
      <c r="G7" s="166">
        <v>9</v>
      </c>
      <c r="H7" s="166">
        <v>0.3</v>
      </c>
      <c r="I7" s="166">
        <v>5.0000000000000001E-3</v>
      </c>
      <c r="J7" s="166">
        <f t="shared" si="0"/>
        <v>194.4</v>
      </c>
      <c r="K7" s="166" t="s">
        <v>304</v>
      </c>
    </row>
    <row r="8" spans="1:11" ht="21.45" customHeight="1" x14ac:dyDescent="0.3">
      <c r="A8" s="294">
        <f t="shared" si="1"/>
        <v>6</v>
      </c>
      <c r="B8" s="234" t="s">
        <v>432</v>
      </c>
      <c r="C8" s="167" t="s">
        <v>28</v>
      </c>
      <c r="D8" s="166" t="s">
        <v>426</v>
      </c>
      <c r="E8" s="166">
        <v>6</v>
      </c>
      <c r="F8" s="166">
        <v>6</v>
      </c>
      <c r="G8" s="166">
        <v>9</v>
      </c>
      <c r="H8" s="166">
        <v>0.3</v>
      </c>
      <c r="I8" s="166">
        <v>5.0000000000000001E-3</v>
      </c>
      <c r="J8" s="166">
        <f t="shared" si="0"/>
        <v>194.4</v>
      </c>
      <c r="K8" s="166" t="s">
        <v>304</v>
      </c>
    </row>
    <row r="9" spans="1:11" ht="21.45" customHeight="1" x14ac:dyDescent="0.3">
      <c r="A9" s="294">
        <f t="shared" si="1"/>
        <v>7</v>
      </c>
      <c r="B9" s="234" t="s">
        <v>433</v>
      </c>
      <c r="C9" s="167" t="s">
        <v>28</v>
      </c>
      <c r="D9" s="166" t="s">
        <v>426</v>
      </c>
      <c r="E9" s="166">
        <v>6</v>
      </c>
      <c r="F9" s="166">
        <v>6</v>
      </c>
      <c r="G9" s="166">
        <v>9</v>
      </c>
      <c r="H9" s="166">
        <v>0.3</v>
      </c>
      <c r="I9" s="166">
        <v>5.0000000000000001E-3</v>
      </c>
      <c r="J9" s="166">
        <f t="shared" si="0"/>
        <v>194.4</v>
      </c>
      <c r="K9" s="166" t="s">
        <v>304</v>
      </c>
    </row>
    <row r="10" spans="1:11" ht="21.45" customHeight="1" x14ac:dyDescent="0.3">
      <c r="A10" s="294">
        <f t="shared" si="1"/>
        <v>8</v>
      </c>
      <c r="B10" s="234" t="s">
        <v>434</v>
      </c>
      <c r="C10" s="167" t="s">
        <v>28</v>
      </c>
      <c r="D10" s="166" t="s">
        <v>426</v>
      </c>
      <c r="E10" s="166">
        <v>6</v>
      </c>
      <c r="F10" s="166">
        <v>2</v>
      </c>
      <c r="G10" s="166">
        <v>10.5</v>
      </c>
      <c r="H10" s="166">
        <v>0.3</v>
      </c>
      <c r="I10" s="166">
        <v>5.0000000000000001E-3</v>
      </c>
      <c r="J10" s="166">
        <f t="shared" si="0"/>
        <v>75.599999999999994</v>
      </c>
      <c r="K10" s="166" t="s">
        <v>304</v>
      </c>
    </row>
    <row r="11" spans="1:11" ht="21.45" customHeight="1" x14ac:dyDescent="0.3">
      <c r="A11" s="294">
        <f t="shared" si="1"/>
        <v>9</v>
      </c>
      <c r="B11" s="234" t="s">
        <v>435</v>
      </c>
      <c r="C11" s="167" t="s">
        <v>28</v>
      </c>
      <c r="D11" s="166" t="s">
        <v>426</v>
      </c>
      <c r="E11" s="166">
        <v>6</v>
      </c>
      <c r="F11" s="166">
        <v>8</v>
      </c>
      <c r="G11" s="166">
        <v>10.5</v>
      </c>
      <c r="H11" s="166">
        <v>0.3</v>
      </c>
      <c r="I11" s="166">
        <v>5.0000000000000001E-3</v>
      </c>
      <c r="J11" s="166">
        <f t="shared" si="0"/>
        <v>302.39999999999998</v>
      </c>
      <c r="K11" s="166" t="s">
        <v>304</v>
      </c>
    </row>
    <row r="12" spans="1:11" ht="21.45" customHeight="1" x14ac:dyDescent="0.3">
      <c r="A12" s="294">
        <f t="shared" si="1"/>
        <v>10</v>
      </c>
      <c r="B12" s="234" t="s">
        <v>436</v>
      </c>
      <c r="C12" s="167" t="s">
        <v>28</v>
      </c>
      <c r="D12" s="166" t="s">
        <v>426</v>
      </c>
      <c r="E12" s="166">
        <v>6</v>
      </c>
      <c r="F12" s="166">
        <v>8</v>
      </c>
      <c r="G12" s="166">
        <v>10.5</v>
      </c>
      <c r="H12" s="166">
        <v>0.3</v>
      </c>
      <c r="I12" s="166">
        <v>5.0000000000000001E-3</v>
      </c>
      <c r="J12" s="166">
        <f t="shared" ref="J12:J19" si="2">(E12*F12*G12*H12)*2</f>
        <v>302.39999999999998</v>
      </c>
      <c r="K12" s="166" t="s">
        <v>304</v>
      </c>
    </row>
    <row r="13" spans="1:11" ht="21.45" customHeight="1" x14ac:dyDescent="0.3">
      <c r="A13" s="294">
        <f>A12+1</f>
        <v>11</v>
      </c>
      <c r="B13" s="234" t="s">
        <v>547</v>
      </c>
      <c r="C13" s="167" t="s">
        <v>20</v>
      </c>
      <c r="D13" s="166" t="s">
        <v>426</v>
      </c>
      <c r="E13" s="166">
        <v>6</v>
      </c>
      <c r="F13" s="166">
        <v>4</v>
      </c>
      <c r="G13" s="166">
        <v>10.5</v>
      </c>
      <c r="H13" s="166">
        <v>0.3</v>
      </c>
      <c r="I13" s="166">
        <v>5.0000000000000001E-3</v>
      </c>
      <c r="J13" s="166">
        <f>(E13*F13*G13*H13)*2</f>
        <v>151.19999999999999</v>
      </c>
      <c r="K13" s="166" t="s">
        <v>546</v>
      </c>
    </row>
    <row r="14" spans="1:11" ht="21.45" customHeight="1" x14ac:dyDescent="0.3">
      <c r="A14" s="294">
        <f t="shared" si="1"/>
        <v>12</v>
      </c>
      <c r="B14" s="234" t="s">
        <v>548</v>
      </c>
      <c r="C14" s="167" t="s">
        <v>19</v>
      </c>
      <c r="D14" s="166" t="s">
        <v>426</v>
      </c>
      <c r="E14" s="166">
        <v>6</v>
      </c>
      <c r="F14" s="166">
        <v>4</v>
      </c>
      <c r="G14" s="166">
        <v>10.5</v>
      </c>
      <c r="H14" s="166">
        <v>0.3</v>
      </c>
      <c r="I14" s="166">
        <v>5.0000000000000001E-3</v>
      </c>
      <c r="J14" s="166">
        <f t="shared" ref="J14:J16" si="3">(E14*F14*G14*H14)*2</f>
        <v>151.19999999999999</v>
      </c>
      <c r="K14" s="166" t="s">
        <v>546</v>
      </c>
    </row>
    <row r="15" spans="1:11" ht="21.45" customHeight="1" x14ac:dyDescent="0.3">
      <c r="A15" s="294">
        <f t="shared" si="1"/>
        <v>13</v>
      </c>
      <c r="B15" s="234" t="s">
        <v>549</v>
      </c>
      <c r="C15" s="167" t="s">
        <v>19</v>
      </c>
      <c r="D15" s="166" t="s">
        <v>426</v>
      </c>
      <c r="E15" s="166">
        <v>6</v>
      </c>
      <c r="F15" s="166">
        <v>4</v>
      </c>
      <c r="G15" s="166">
        <v>10.5</v>
      </c>
      <c r="H15" s="166">
        <v>0.3</v>
      </c>
      <c r="I15" s="166">
        <v>5.0000000000000001E-3</v>
      </c>
      <c r="J15" s="166">
        <f t="shared" si="3"/>
        <v>151.19999999999999</v>
      </c>
      <c r="K15" s="166" t="s">
        <v>546</v>
      </c>
    </row>
    <row r="16" spans="1:11" ht="21.45" customHeight="1" x14ac:dyDescent="0.3">
      <c r="A16" s="294">
        <f t="shared" si="1"/>
        <v>14</v>
      </c>
      <c r="B16" s="234" t="s">
        <v>550</v>
      </c>
      <c r="C16" s="167" t="s">
        <v>20</v>
      </c>
      <c r="D16" s="166" t="s">
        <v>426</v>
      </c>
      <c r="E16" s="166">
        <v>6</v>
      </c>
      <c r="F16" s="166">
        <v>4</v>
      </c>
      <c r="G16" s="166">
        <v>10.5</v>
      </c>
      <c r="H16" s="166">
        <v>0.3</v>
      </c>
      <c r="I16" s="166">
        <v>5.0000000000000001E-3</v>
      </c>
      <c r="J16" s="166">
        <f t="shared" si="3"/>
        <v>151.19999999999999</v>
      </c>
      <c r="K16" s="166" t="s">
        <v>546</v>
      </c>
    </row>
    <row r="17" spans="1:11" ht="21.45" customHeight="1" x14ac:dyDescent="0.3">
      <c r="A17" s="294">
        <f t="shared" si="1"/>
        <v>15</v>
      </c>
      <c r="B17" s="234" t="s">
        <v>551</v>
      </c>
      <c r="C17" s="167" t="s">
        <v>19</v>
      </c>
      <c r="D17" s="166" t="s">
        <v>426</v>
      </c>
      <c r="E17" s="166">
        <v>6</v>
      </c>
      <c r="F17" s="166">
        <v>1</v>
      </c>
      <c r="G17" s="166">
        <v>10.5</v>
      </c>
      <c r="H17" s="166">
        <v>0.3</v>
      </c>
      <c r="I17" s="166">
        <v>5.0000000000000001E-3</v>
      </c>
      <c r="J17" s="166">
        <f t="shared" ref="J17:J18" si="4">(E17*F17*G17*H17)*2</f>
        <v>37.799999999999997</v>
      </c>
      <c r="K17" s="166" t="s">
        <v>553</v>
      </c>
    </row>
    <row r="18" spans="1:11" ht="21.45" customHeight="1" x14ac:dyDescent="0.3">
      <c r="A18" s="294">
        <f t="shared" si="1"/>
        <v>16</v>
      </c>
      <c r="B18" s="234" t="s">
        <v>552</v>
      </c>
      <c r="C18" s="167" t="s">
        <v>20</v>
      </c>
      <c r="D18" s="166" t="s">
        <v>426</v>
      </c>
      <c r="E18" s="166">
        <v>6</v>
      </c>
      <c r="F18" s="166">
        <v>1</v>
      </c>
      <c r="G18" s="166">
        <v>10.5</v>
      </c>
      <c r="H18" s="166">
        <v>0.3</v>
      </c>
      <c r="I18" s="166">
        <v>5.0000000000000001E-3</v>
      </c>
      <c r="J18" s="166">
        <f t="shared" si="4"/>
        <v>37.799999999999997</v>
      </c>
      <c r="K18" s="166" t="s">
        <v>553</v>
      </c>
    </row>
    <row r="19" spans="1:11" ht="21.45" customHeight="1" x14ac:dyDescent="0.3">
      <c r="A19" s="294">
        <f t="shared" si="1"/>
        <v>17</v>
      </c>
      <c r="B19" s="234" t="s">
        <v>439</v>
      </c>
      <c r="C19" s="167" t="s">
        <v>28</v>
      </c>
      <c r="D19" s="166" t="s">
        <v>426</v>
      </c>
      <c r="E19" s="166">
        <v>6</v>
      </c>
      <c r="F19" s="166">
        <v>8</v>
      </c>
      <c r="G19" s="166">
        <v>10.5</v>
      </c>
      <c r="H19" s="166">
        <v>0.3</v>
      </c>
      <c r="I19" s="166">
        <v>5.0000000000000001E-3</v>
      </c>
      <c r="J19" s="166">
        <f t="shared" si="2"/>
        <v>302.39999999999998</v>
      </c>
      <c r="K19" s="166" t="s">
        <v>304</v>
      </c>
    </row>
    <row r="20" spans="1:11" x14ac:dyDescent="0.3">
      <c r="A20" s="295"/>
      <c r="B20" s="295"/>
      <c r="C20" s="296" t="s">
        <v>315</v>
      </c>
      <c r="D20" s="295"/>
      <c r="E20" s="295"/>
      <c r="F20" s="295"/>
      <c r="G20" s="295"/>
      <c r="H20" s="295"/>
      <c r="I20" s="295"/>
      <c r="J20" s="397">
        <f>SUM(J3:J19)</f>
        <v>3024</v>
      </c>
    </row>
  </sheetData>
  <mergeCells count="1">
    <mergeCell ref="A1:K1"/>
  </mergeCells>
  <pageMargins left="0.7" right="0.7" top="0.75" bottom="0.75" header="0.3" footer="0.3"/>
  <pageSetup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208A-F7E4-4511-8CC0-EA3C0F7405E0}">
  <sheetPr>
    <tabColor rgb="FF7030A0"/>
  </sheetPr>
  <dimension ref="A1:W96"/>
  <sheetViews>
    <sheetView topLeftCell="A84" zoomScale="70" zoomScaleNormal="70" zoomScaleSheetLayoutView="115" workbookViewId="0">
      <selection activeCell="J210" sqref="J210"/>
    </sheetView>
  </sheetViews>
  <sheetFormatPr defaultColWidth="8.77734375" defaultRowHeight="21.6" x14ac:dyDescent="0.7"/>
  <cols>
    <col min="1" max="1" width="5.21875" style="1" customWidth="1"/>
    <col min="2" max="8" width="8.77734375" style="1"/>
    <col min="9" max="9" width="10.88671875" style="1" customWidth="1"/>
    <col min="10" max="10" width="8.77734375" style="1"/>
    <col min="11" max="11" width="10.21875" style="1" customWidth="1"/>
    <col min="12" max="12" width="8.77734375" style="1"/>
    <col min="13" max="13" width="11" style="1" customWidth="1"/>
    <col min="14" max="14" width="8.77734375" style="1"/>
    <col min="15" max="15" width="10.5546875" style="1" customWidth="1"/>
    <col min="16" max="16" width="8.77734375" style="1"/>
    <col min="17" max="17" width="13.109375" style="1" customWidth="1"/>
    <col min="18" max="18" width="12.6640625" style="1" bestFit="1" customWidth="1"/>
    <col min="19" max="19" width="17.77734375" style="1" bestFit="1" customWidth="1"/>
    <col min="20" max="16384" width="8.77734375" style="1"/>
  </cols>
  <sheetData>
    <row r="1" spans="1:23" ht="22.25" thickBot="1" x14ac:dyDescent="0.75">
      <c r="A1" s="672" t="s">
        <v>405</v>
      </c>
      <c r="B1" s="673"/>
      <c r="C1" s="673"/>
      <c r="D1" s="673"/>
      <c r="E1" s="673"/>
      <c r="F1" s="673"/>
      <c r="G1" s="673"/>
      <c r="H1" s="673"/>
      <c r="I1" s="673"/>
      <c r="J1" s="673"/>
      <c r="K1" s="673"/>
      <c r="L1" s="673"/>
      <c r="M1" s="673"/>
      <c r="N1" s="673"/>
      <c r="O1" s="673"/>
      <c r="P1" s="673"/>
      <c r="Q1" s="673"/>
      <c r="R1" s="673"/>
      <c r="S1" s="674"/>
    </row>
    <row r="2" spans="1:23" x14ac:dyDescent="0.7">
      <c r="A2" s="675" t="s">
        <v>390</v>
      </c>
      <c r="B2" s="677" t="s">
        <v>363</v>
      </c>
      <c r="C2" s="677"/>
      <c r="D2" s="677" t="s">
        <v>18</v>
      </c>
      <c r="E2" s="677" t="s">
        <v>391</v>
      </c>
      <c r="F2" s="677" t="s">
        <v>338</v>
      </c>
      <c r="G2" s="677" t="s">
        <v>392</v>
      </c>
      <c r="H2" s="677" t="s">
        <v>393</v>
      </c>
      <c r="I2" s="677" t="s">
        <v>394</v>
      </c>
      <c r="J2" s="677"/>
      <c r="K2" s="677" t="s">
        <v>395</v>
      </c>
      <c r="L2" s="677"/>
      <c r="M2" s="677" t="s">
        <v>396</v>
      </c>
      <c r="N2" s="677"/>
      <c r="O2" s="677" t="s">
        <v>397</v>
      </c>
      <c r="P2" s="677"/>
      <c r="Q2" s="677" t="s">
        <v>398</v>
      </c>
      <c r="R2" s="677" t="s">
        <v>387</v>
      </c>
      <c r="S2" s="668" t="s">
        <v>24</v>
      </c>
    </row>
    <row r="3" spans="1:23" ht="22.25" thickBot="1" x14ac:dyDescent="0.75">
      <c r="A3" s="676"/>
      <c r="B3" s="253" t="s">
        <v>81</v>
      </c>
      <c r="C3" s="253" t="s">
        <v>82</v>
      </c>
      <c r="D3" s="678"/>
      <c r="E3" s="678"/>
      <c r="F3" s="678"/>
      <c r="G3" s="678"/>
      <c r="H3" s="678"/>
      <c r="I3" s="253" t="s">
        <v>399</v>
      </c>
      <c r="J3" s="253" t="s">
        <v>370</v>
      </c>
      <c r="K3" s="253" t="s">
        <v>399</v>
      </c>
      <c r="L3" s="253" t="s">
        <v>370</v>
      </c>
      <c r="M3" s="253" t="s">
        <v>399</v>
      </c>
      <c r="N3" s="253" t="s">
        <v>370</v>
      </c>
      <c r="O3" s="253" t="s">
        <v>399</v>
      </c>
      <c r="P3" s="253" t="s">
        <v>370</v>
      </c>
      <c r="Q3" s="678"/>
      <c r="R3" s="678"/>
      <c r="S3" s="669"/>
    </row>
    <row r="4" spans="1:23" x14ac:dyDescent="0.7">
      <c r="A4" s="250">
        <v>1</v>
      </c>
      <c r="B4" s="238">
        <v>0.45</v>
      </c>
      <c r="C4" s="238">
        <v>0.66</v>
      </c>
      <c r="D4" s="239" t="s">
        <v>19</v>
      </c>
      <c r="E4" s="239" t="s">
        <v>400</v>
      </c>
      <c r="F4" s="239" t="s">
        <v>358</v>
      </c>
      <c r="G4" s="251">
        <v>208</v>
      </c>
      <c r="H4" s="239">
        <v>52</v>
      </c>
      <c r="I4" s="239">
        <v>1</v>
      </c>
      <c r="J4" s="239" t="s">
        <v>388</v>
      </c>
      <c r="K4" s="239" t="s">
        <v>388</v>
      </c>
      <c r="L4" s="239" t="s">
        <v>388</v>
      </c>
      <c r="M4" s="239" t="s">
        <v>388</v>
      </c>
      <c r="N4" s="239" t="s">
        <v>388</v>
      </c>
      <c r="O4" s="239" t="s">
        <v>388</v>
      </c>
      <c r="P4" s="239" t="s">
        <v>388</v>
      </c>
      <c r="Q4" s="239" t="s">
        <v>401</v>
      </c>
      <c r="R4" s="241"/>
      <c r="S4" s="252"/>
      <c r="W4" s="1">
        <v>3</v>
      </c>
    </row>
    <row r="5" spans="1:23" x14ac:dyDescent="0.7">
      <c r="A5" s="242">
        <f>A4+1</f>
        <v>2</v>
      </c>
      <c r="B5" s="233">
        <v>0.66</v>
      </c>
      <c r="C5" s="233">
        <v>0.45</v>
      </c>
      <c r="D5" s="234" t="s">
        <v>20</v>
      </c>
      <c r="E5" s="234" t="s">
        <v>400</v>
      </c>
      <c r="F5" s="234" t="s">
        <v>358</v>
      </c>
      <c r="G5" s="235">
        <v>208</v>
      </c>
      <c r="H5" s="234">
        <v>52</v>
      </c>
      <c r="I5" s="234">
        <v>3</v>
      </c>
      <c r="J5" s="234" t="s">
        <v>388</v>
      </c>
      <c r="K5" s="234" t="s">
        <v>388</v>
      </c>
      <c r="L5" s="234" t="s">
        <v>388</v>
      </c>
      <c r="M5" s="234" t="s">
        <v>388</v>
      </c>
      <c r="N5" s="234" t="s">
        <v>388</v>
      </c>
      <c r="O5" s="234">
        <v>2</v>
      </c>
      <c r="P5" s="234" t="s">
        <v>388</v>
      </c>
      <c r="Q5" s="234" t="s">
        <v>401</v>
      </c>
      <c r="R5" s="236"/>
      <c r="S5" s="243"/>
    </row>
    <row r="6" spans="1:23" x14ac:dyDescent="0.7">
      <c r="A6" s="242">
        <f t="shared" ref="A6:A69" si="0">A5+1</f>
        <v>3</v>
      </c>
      <c r="B6" s="233">
        <v>0.75</v>
      </c>
      <c r="C6" s="233">
        <v>0.95</v>
      </c>
      <c r="D6" s="234" t="s">
        <v>19</v>
      </c>
      <c r="E6" s="234" t="s">
        <v>400</v>
      </c>
      <c r="F6" s="234" t="s">
        <v>358</v>
      </c>
      <c r="G6" s="235">
        <v>200</v>
      </c>
      <c r="H6" s="234">
        <v>50</v>
      </c>
      <c r="I6" s="234">
        <v>3</v>
      </c>
      <c r="J6" s="234" t="s">
        <v>388</v>
      </c>
      <c r="K6" s="234" t="s">
        <v>388</v>
      </c>
      <c r="L6" s="234" t="s">
        <v>388</v>
      </c>
      <c r="M6" s="234" t="s">
        <v>388</v>
      </c>
      <c r="N6" s="234" t="s">
        <v>388</v>
      </c>
      <c r="O6" s="234">
        <v>1</v>
      </c>
      <c r="P6" s="234" t="s">
        <v>388</v>
      </c>
      <c r="Q6" s="234" t="s">
        <v>401</v>
      </c>
      <c r="R6" s="236"/>
      <c r="S6" s="243"/>
    </row>
    <row r="7" spans="1:23" x14ac:dyDescent="0.7">
      <c r="A7" s="242">
        <f t="shared" si="0"/>
        <v>4</v>
      </c>
      <c r="B7" s="233">
        <v>0.94</v>
      </c>
      <c r="C7" s="233">
        <v>0.72</v>
      </c>
      <c r="D7" s="234" t="s">
        <v>20</v>
      </c>
      <c r="E7" s="234" t="s">
        <v>400</v>
      </c>
      <c r="F7" s="234" t="s">
        <v>358</v>
      </c>
      <c r="G7" s="235">
        <v>220</v>
      </c>
      <c r="H7" s="234">
        <v>55</v>
      </c>
      <c r="I7" s="234">
        <v>3</v>
      </c>
      <c r="J7" s="234" t="s">
        <v>388</v>
      </c>
      <c r="K7" s="234">
        <v>2</v>
      </c>
      <c r="L7" s="234" t="s">
        <v>388</v>
      </c>
      <c r="M7" s="234">
        <v>2</v>
      </c>
      <c r="N7" s="234" t="s">
        <v>388</v>
      </c>
      <c r="O7" s="234">
        <v>1</v>
      </c>
      <c r="P7" s="234" t="s">
        <v>388</v>
      </c>
      <c r="Q7" s="234" t="s">
        <v>401</v>
      </c>
      <c r="R7" s="236"/>
      <c r="S7" s="243"/>
    </row>
    <row r="8" spans="1:23" x14ac:dyDescent="0.7">
      <c r="A8" s="242">
        <f t="shared" si="0"/>
        <v>5</v>
      </c>
      <c r="B8" s="233">
        <v>1.69</v>
      </c>
      <c r="C8" s="233">
        <v>2.09</v>
      </c>
      <c r="D8" s="234" t="s">
        <v>19</v>
      </c>
      <c r="E8" s="234" t="s">
        <v>400</v>
      </c>
      <c r="F8" s="234" t="s">
        <v>358</v>
      </c>
      <c r="G8" s="235">
        <v>400</v>
      </c>
      <c r="H8" s="234">
        <v>100</v>
      </c>
      <c r="I8" s="234">
        <v>6</v>
      </c>
      <c r="J8" s="234" t="s">
        <v>388</v>
      </c>
      <c r="K8" s="234">
        <v>12</v>
      </c>
      <c r="L8" s="234">
        <v>2</v>
      </c>
      <c r="M8" s="234">
        <v>14</v>
      </c>
      <c r="N8" s="234">
        <v>4</v>
      </c>
      <c r="O8" s="234" t="s">
        <v>388</v>
      </c>
      <c r="P8" s="234" t="s">
        <v>388</v>
      </c>
      <c r="Q8" s="234" t="s">
        <v>402</v>
      </c>
      <c r="R8" s="236"/>
      <c r="S8" s="243"/>
    </row>
    <row r="9" spans="1:23" x14ac:dyDescent="0.7">
      <c r="A9" s="242">
        <f t="shared" si="0"/>
        <v>6</v>
      </c>
      <c r="B9" s="233">
        <v>2.1</v>
      </c>
      <c r="C9" s="233">
        <v>1.71</v>
      </c>
      <c r="D9" s="234" t="s">
        <v>20</v>
      </c>
      <c r="E9" s="234" t="s">
        <v>400</v>
      </c>
      <c r="F9" s="234" t="s">
        <v>358</v>
      </c>
      <c r="G9" s="235">
        <v>388</v>
      </c>
      <c r="H9" s="234">
        <v>97</v>
      </c>
      <c r="I9" s="234">
        <v>3</v>
      </c>
      <c r="J9" s="234" t="s">
        <v>388</v>
      </c>
      <c r="K9" s="234" t="s">
        <v>388</v>
      </c>
      <c r="L9" s="234">
        <v>1</v>
      </c>
      <c r="M9" s="234" t="s">
        <v>388</v>
      </c>
      <c r="N9" s="234">
        <v>4</v>
      </c>
      <c r="O9" s="234" t="s">
        <v>388</v>
      </c>
      <c r="P9" s="234" t="s">
        <v>388</v>
      </c>
      <c r="Q9" s="234" t="s">
        <v>402</v>
      </c>
      <c r="R9" s="236"/>
      <c r="S9" s="243"/>
    </row>
    <row r="10" spans="1:23" x14ac:dyDescent="0.7">
      <c r="A10" s="242">
        <f t="shared" si="0"/>
        <v>7</v>
      </c>
      <c r="B10" s="233">
        <v>2.12</v>
      </c>
      <c r="C10" s="233">
        <v>2.52</v>
      </c>
      <c r="D10" s="234" t="s">
        <v>19</v>
      </c>
      <c r="E10" s="234" t="s">
        <v>400</v>
      </c>
      <c r="F10" s="234" t="s">
        <v>358</v>
      </c>
      <c r="G10" s="235">
        <v>400</v>
      </c>
      <c r="H10" s="234">
        <v>100</v>
      </c>
      <c r="I10" s="234">
        <v>1</v>
      </c>
      <c r="J10" s="234" t="s">
        <v>388</v>
      </c>
      <c r="K10" s="234">
        <v>1</v>
      </c>
      <c r="L10" s="234">
        <v>1</v>
      </c>
      <c r="M10" s="234">
        <v>1</v>
      </c>
      <c r="N10" s="234">
        <v>1</v>
      </c>
      <c r="O10" s="234" t="s">
        <v>388</v>
      </c>
      <c r="P10" s="234" t="s">
        <v>388</v>
      </c>
      <c r="Q10" s="234" t="s">
        <v>402</v>
      </c>
      <c r="R10" s="236"/>
      <c r="S10" s="243"/>
    </row>
    <row r="11" spans="1:23" x14ac:dyDescent="0.7">
      <c r="A11" s="242">
        <f t="shared" si="0"/>
        <v>8</v>
      </c>
      <c r="B11" s="233">
        <v>2.5299999999999998</v>
      </c>
      <c r="C11" s="233">
        <v>2.13</v>
      </c>
      <c r="D11" s="234" t="s">
        <v>20</v>
      </c>
      <c r="E11" s="234" t="s">
        <v>400</v>
      </c>
      <c r="F11" s="234" t="s">
        <v>358</v>
      </c>
      <c r="G11" s="235">
        <v>400</v>
      </c>
      <c r="H11" s="234">
        <v>100</v>
      </c>
      <c r="I11" s="234">
        <v>2</v>
      </c>
      <c r="J11" s="234" t="s">
        <v>388</v>
      </c>
      <c r="K11" s="234" t="s">
        <v>388</v>
      </c>
      <c r="L11" s="234" t="s">
        <v>388</v>
      </c>
      <c r="M11" s="234" t="s">
        <v>388</v>
      </c>
      <c r="N11" s="234">
        <v>1</v>
      </c>
      <c r="O11" s="234" t="s">
        <v>388</v>
      </c>
      <c r="P11" s="234" t="s">
        <v>388</v>
      </c>
      <c r="Q11" s="234" t="s">
        <v>402</v>
      </c>
      <c r="R11" s="236"/>
      <c r="S11" s="243"/>
    </row>
    <row r="12" spans="1:23" x14ac:dyDescent="0.7">
      <c r="A12" s="242">
        <f t="shared" si="0"/>
        <v>9</v>
      </c>
      <c r="B12" s="233">
        <v>3.22</v>
      </c>
      <c r="C12" s="233">
        <v>3.62</v>
      </c>
      <c r="D12" s="234" t="s">
        <v>19</v>
      </c>
      <c r="E12" s="234" t="s">
        <v>400</v>
      </c>
      <c r="F12" s="234" t="s">
        <v>358</v>
      </c>
      <c r="G12" s="235">
        <v>400</v>
      </c>
      <c r="H12" s="234">
        <v>100</v>
      </c>
      <c r="I12" s="234">
        <v>2</v>
      </c>
      <c r="J12" s="234" t="s">
        <v>388</v>
      </c>
      <c r="K12" s="234" t="s">
        <v>388</v>
      </c>
      <c r="L12" s="234">
        <v>1</v>
      </c>
      <c r="M12" s="234" t="s">
        <v>388</v>
      </c>
      <c r="N12" s="234">
        <v>4</v>
      </c>
      <c r="O12" s="234" t="s">
        <v>388</v>
      </c>
      <c r="P12" s="234" t="s">
        <v>388</v>
      </c>
      <c r="Q12" s="234" t="s">
        <v>402</v>
      </c>
      <c r="R12" s="236"/>
      <c r="S12" s="243"/>
    </row>
    <row r="13" spans="1:23" x14ac:dyDescent="0.7">
      <c r="A13" s="242">
        <f t="shared" si="0"/>
        <v>10</v>
      </c>
      <c r="B13" s="233">
        <v>3.61</v>
      </c>
      <c r="C13" s="233">
        <v>3.23</v>
      </c>
      <c r="D13" s="234" t="s">
        <v>20</v>
      </c>
      <c r="E13" s="234" t="s">
        <v>400</v>
      </c>
      <c r="F13" s="234" t="s">
        <v>358</v>
      </c>
      <c r="G13" s="235">
        <v>380</v>
      </c>
      <c r="H13" s="234">
        <v>95</v>
      </c>
      <c r="I13" s="234">
        <v>4</v>
      </c>
      <c r="J13" s="234" t="s">
        <v>388</v>
      </c>
      <c r="K13" s="234">
        <v>2</v>
      </c>
      <c r="L13" s="234" t="s">
        <v>388</v>
      </c>
      <c r="M13" s="234" t="s">
        <v>388</v>
      </c>
      <c r="N13" s="234">
        <v>2</v>
      </c>
      <c r="O13" s="234" t="s">
        <v>388</v>
      </c>
      <c r="P13" s="234" t="s">
        <v>388</v>
      </c>
      <c r="Q13" s="234" t="s">
        <v>402</v>
      </c>
      <c r="R13" s="236"/>
      <c r="S13" s="243"/>
    </row>
    <row r="14" spans="1:23" x14ac:dyDescent="0.7">
      <c r="A14" s="242">
        <f t="shared" si="0"/>
        <v>11</v>
      </c>
      <c r="B14" s="233">
        <v>3.65</v>
      </c>
      <c r="C14" s="233">
        <v>4.04</v>
      </c>
      <c r="D14" s="234" t="s">
        <v>19</v>
      </c>
      <c r="E14" s="234" t="s">
        <v>400</v>
      </c>
      <c r="F14" s="234" t="s">
        <v>358</v>
      </c>
      <c r="G14" s="235">
        <v>388</v>
      </c>
      <c r="H14" s="234">
        <v>97</v>
      </c>
      <c r="I14" s="234">
        <v>1</v>
      </c>
      <c r="J14" s="234" t="s">
        <v>388</v>
      </c>
      <c r="K14" s="234">
        <v>2</v>
      </c>
      <c r="L14" s="234" t="s">
        <v>388</v>
      </c>
      <c r="M14" s="234" t="s">
        <v>388</v>
      </c>
      <c r="N14" s="234">
        <v>17</v>
      </c>
      <c r="O14" s="234" t="s">
        <v>388</v>
      </c>
      <c r="P14" s="234" t="s">
        <v>388</v>
      </c>
      <c r="Q14" s="234" t="s">
        <v>402</v>
      </c>
      <c r="R14" s="236"/>
      <c r="S14" s="243"/>
    </row>
    <row r="15" spans="1:23" x14ac:dyDescent="0.7">
      <c r="A15" s="242">
        <f t="shared" si="0"/>
        <v>12</v>
      </c>
      <c r="B15" s="233">
        <v>4.0350000000000001</v>
      </c>
      <c r="C15" s="233">
        <v>3.65</v>
      </c>
      <c r="D15" s="234" t="s">
        <v>20</v>
      </c>
      <c r="E15" s="234" t="s">
        <v>400</v>
      </c>
      <c r="F15" s="234" t="s">
        <v>358</v>
      </c>
      <c r="G15" s="235">
        <v>384</v>
      </c>
      <c r="H15" s="234">
        <v>96</v>
      </c>
      <c r="I15" s="234">
        <v>2</v>
      </c>
      <c r="J15" s="234" t="s">
        <v>388</v>
      </c>
      <c r="K15" s="234" t="s">
        <v>388</v>
      </c>
      <c r="L15" s="234" t="s">
        <v>388</v>
      </c>
      <c r="M15" s="234" t="s">
        <v>388</v>
      </c>
      <c r="N15" s="234">
        <v>21</v>
      </c>
      <c r="O15" s="234" t="s">
        <v>388</v>
      </c>
      <c r="P15" s="234" t="s">
        <v>388</v>
      </c>
      <c r="Q15" s="234" t="s">
        <v>402</v>
      </c>
      <c r="R15" s="236"/>
      <c r="S15" s="243"/>
    </row>
    <row r="16" spans="1:23" x14ac:dyDescent="0.7">
      <c r="A16" s="242">
        <f t="shared" si="0"/>
        <v>13</v>
      </c>
      <c r="B16" s="233">
        <v>4.8</v>
      </c>
      <c r="C16" s="233">
        <v>5.0949999999999998</v>
      </c>
      <c r="D16" s="234" t="s">
        <v>19</v>
      </c>
      <c r="E16" s="234" t="s">
        <v>400</v>
      </c>
      <c r="F16" s="234" t="s">
        <v>358</v>
      </c>
      <c r="G16" s="235">
        <v>292</v>
      </c>
      <c r="H16" s="234">
        <v>73</v>
      </c>
      <c r="I16" s="234">
        <v>5</v>
      </c>
      <c r="J16" s="234" t="s">
        <v>388</v>
      </c>
      <c r="K16" s="234">
        <v>2</v>
      </c>
      <c r="L16" s="234" t="s">
        <v>388</v>
      </c>
      <c r="M16" s="234" t="s">
        <v>388</v>
      </c>
      <c r="N16" s="234">
        <v>8</v>
      </c>
      <c r="O16" s="234" t="s">
        <v>388</v>
      </c>
      <c r="P16" s="234" t="s">
        <v>388</v>
      </c>
      <c r="Q16" s="234" t="s">
        <v>402</v>
      </c>
      <c r="R16" s="236"/>
      <c r="S16" s="243"/>
    </row>
    <row r="17" spans="1:19" x14ac:dyDescent="0.7">
      <c r="A17" s="242">
        <f t="shared" si="0"/>
        <v>14</v>
      </c>
      <c r="B17" s="233">
        <v>5.0949999999999998</v>
      </c>
      <c r="C17" s="233">
        <v>4.8</v>
      </c>
      <c r="D17" s="234" t="s">
        <v>20</v>
      </c>
      <c r="E17" s="234" t="s">
        <v>400</v>
      </c>
      <c r="F17" s="234" t="s">
        <v>358</v>
      </c>
      <c r="G17" s="235">
        <v>292</v>
      </c>
      <c r="H17" s="234">
        <v>73</v>
      </c>
      <c r="I17" s="234" t="s">
        <v>388</v>
      </c>
      <c r="J17" s="234" t="s">
        <v>388</v>
      </c>
      <c r="K17" s="234" t="s">
        <v>388</v>
      </c>
      <c r="L17" s="234">
        <v>1</v>
      </c>
      <c r="M17" s="234" t="s">
        <v>388</v>
      </c>
      <c r="N17" s="234">
        <v>3</v>
      </c>
      <c r="O17" s="234" t="s">
        <v>388</v>
      </c>
      <c r="P17" s="234" t="s">
        <v>388</v>
      </c>
      <c r="Q17" s="234" t="s">
        <v>402</v>
      </c>
      <c r="R17" s="236"/>
      <c r="S17" s="243"/>
    </row>
    <row r="18" spans="1:19" x14ac:dyDescent="0.7">
      <c r="A18" s="242">
        <f t="shared" si="0"/>
        <v>15</v>
      </c>
      <c r="B18" s="233">
        <v>5.13</v>
      </c>
      <c r="C18" s="233">
        <v>5.4349999999999996</v>
      </c>
      <c r="D18" s="234" t="s">
        <v>19</v>
      </c>
      <c r="E18" s="234" t="s">
        <v>400</v>
      </c>
      <c r="F18" s="234" t="s">
        <v>358</v>
      </c>
      <c r="G18" s="235">
        <v>304</v>
      </c>
      <c r="H18" s="234">
        <v>76</v>
      </c>
      <c r="I18" s="234" t="s">
        <v>388</v>
      </c>
      <c r="J18" s="234" t="s">
        <v>388</v>
      </c>
      <c r="K18" s="234" t="s">
        <v>388</v>
      </c>
      <c r="L18" s="234" t="s">
        <v>388</v>
      </c>
      <c r="M18" s="234" t="s">
        <v>388</v>
      </c>
      <c r="N18" s="234">
        <v>19</v>
      </c>
      <c r="O18" s="234" t="s">
        <v>388</v>
      </c>
      <c r="P18" s="234" t="s">
        <v>388</v>
      </c>
      <c r="Q18" s="234" t="s">
        <v>402</v>
      </c>
      <c r="R18" s="236"/>
      <c r="S18" s="243"/>
    </row>
    <row r="19" spans="1:19" x14ac:dyDescent="0.7">
      <c r="A19" s="242">
        <f t="shared" si="0"/>
        <v>16</v>
      </c>
      <c r="B19" s="233">
        <v>5.43</v>
      </c>
      <c r="C19" s="233">
        <v>5.13</v>
      </c>
      <c r="D19" s="234" t="s">
        <v>20</v>
      </c>
      <c r="E19" s="234" t="s">
        <v>400</v>
      </c>
      <c r="F19" s="234" t="s">
        <v>358</v>
      </c>
      <c r="G19" s="235">
        <v>300</v>
      </c>
      <c r="H19" s="234">
        <v>75</v>
      </c>
      <c r="I19" s="234">
        <v>4</v>
      </c>
      <c r="J19" s="234" t="s">
        <v>388</v>
      </c>
      <c r="K19" s="234" t="s">
        <v>388</v>
      </c>
      <c r="L19" s="234" t="s">
        <v>388</v>
      </c>
      <c r="M19" s="234" t="s">
        <v>388</v>
      </c>
      <c r="N19" s="234">
        <v>1</v>
      </c>
      <c r="O19" s="234" t="s">
        <v>388</v>
      </c>
      <c r="P19" s="234" t="s">
        <v>388</v>
      </c>
      <c r="Q19" s="234" t="s">
        <v>402</v>
      </c>
      <c r="R19" s="236"/>
      <c r="S19" s="243"/>
    </row>
    <row r="20" spans="1:19" x14ac:dyDescent="0.7">
      <c r="A20" s="242">
        <f t="shared" si="0"/>
        <v>17</v>
      </c>
      <c r="B20" s="233">
        <v>5.61</v>
      </c>
      <c r="C20" s="233">
        <v>5.7</v>
      </c>
      <c r="D20" s="234" t="s">
        <v>19</v>
      </c>
      <c r="E20" s="234" t="s">
        <v>400</v>
      </c>
      <c r="F20" s="234" t="s">
        <v>358</v>
      </c>
      <c r="G20" s="235">
        <v>88</v>
      </c>
      <c r="H20" s="234">
        <v>22</v>
      </c>
      <c r="I20" s="234" t="s">
        <v>388</v>
      </c>
      <c r="J20" s="234" t="s">
        <v>388</v>
      </c>
      <c r="K20" s="234" t="s">
        <v>388</v>
      </c>
      <c r="L20" s="234">
        <v>1</v>
      </c>
      <c r="M20" s="234" t="s">
        <v>388</v>
      </c>
      <c r="N20" s="234">
        <v>1</v>
      </c>
      <c r="O20" s="234" t="s">
        <v>388</v>
      </c>
      <c r="P20" s="234" t="s">
        <v>388</v>
      </c>
      <c r="Q20" s="234" t="s">
        <v>402</v>
      </c>
      <c r="R20" s="236"/>
      <c r="S20" s="243"/>
    </row>
    <row r="21" spans="1:19" x14ac:dyDescent="0.7">
      <c r="A21" s="242">
        <f t="shared" si="0"/>
        <v>18</v>
      </c>
      <c r="B21" s="233">
        <v>5.7</v>
      </c>
      <c r="C21" s="233">
        <v>5.62</v>
      </c>
      <c r="D21" s="234" t="s">
        <v>20</v>
      </c>
      <c r="E21" s="234" t="s">
        <v>400</v>
      </c>
      <c r="F21" s="234" t="s">
        <v>358</v>
      </c>
      <c r="G21" s="235">
        <v>80</v>
      </c>
      <c r="H21" s="234">
        <v>20</v>
      </c>
      <c r="I21" s="234" t="s">
        <v>388</v>
      </c>
      <c r="J21" s="234" t="s">
        <v>388</v>
      </c>
      <c r="K21" s="234" t="s">
        <v>388</v>
      </c>
      <c r="L21" s="234" t="s">
        <v>388</v>
      </c>
      <c r="M21" s="234" t="s">
        <v>388</v>
      </c>
      <c r="N21" s="234" t="s">
        <v>388</v>
      </c>
      <c r="O21" s="234" t="s">
        <v>388</v>
      </c>
      <c r="P21" s="234" t="s">
        <v>388</v>
      </c>
      <c r="Q21" s="234" t="s">
        <v>403</v>
      </c>
      <c r="R21" s="236"/>
      <c r="S21" s="243"/>
    </row>
    <row r="22" spans="1:19" x14ac:dyDescent="0.7">
      <c r="A22" s="242">
        <f t="shared" si="0"/>
        <v>19</v>
      </c>
      <c r="B22" s="233">
        <v>7.72</v>
      </c>
      <c r="C22" s="233">
        <v>8.09</v>
      </c>
      <c r="D22" s="234" t="s">
        <v>19</v>
      </c>
      <c r="E22" s="234" t="s">
        <v>400</v>
      </c>
      <c r="F22" s="234" t="s">
        <v>358</v>
      </c>
      <c r="G22" s="235">
        <v>368</v>
      </c>
      <c r="H22" s="234">
        <v>92</v>
      </c>
      <c r="I22" s="234">
        <v>6</v>
      </c>
      <c r="J22" s="234" t="s">
        <v>388</v>
      </c>
      <c r="K22" s="234" t="s">
        <v>388</v>
      </c>
      <c r="L22" s="234" t="s">
        <v>388</v>
      </c>
      <c r="M22" s="234" t="s">
        <v>388</v>
      </c>
      <c r="N22" s="234">
        <v>5</v>
      </c>
      <c r="O22" s="234" t="s">
        <v>388</v>
      </c>
      <c r="P22" s="234" t="s">
        <v>388</v>
      </c>
      <c r="Q22" s="234" t="s">
        <v>402</v>
      </c>
      <c r="R22" s="236"/>
      <c r="S22" s="243"/>
    </row>
    <row r="23" spans="1:19" x14ac:dyDescent="0.7">
      <c r="A23" s="242">
        <f t="shared" si="0"/>
        <v>20</v>
      </c>
      <c r="B23" s="233">
        <v>8.09</v>
      </c>
      <c r="C23" s="233">
        <v>7.74</v>
      </c>
      <c r="D23" s="234" t="s">
        <v>20</v>
      </c>
      <c r="E23" s="234" t="s">
        <v>400</v>
      </c>
      <c r="F23" s="234" t="s">
        <v>358</v>
      </c>
      <c r="G23" s="235">
        <v>348</v>
      </c>
      <c r="H23" s="234">
        <v>87</v>
      </c>
      <c r="I23" s="234">
        <v>6</v>
      </c>
      <c r="J23" s="234" t="s">
        <v>388</v>
      </c>
      <c r="K23" s="234">
        <v>5</v>
      </c>
      <c r="L23" s="234" t="s">
        <v>388</v>
      </c>
      <c r="M23" s="234">
        <v>5</v>
      </c>
      <c r="N23" s="234">
        <v>2</v>
      </c>
      <c r="O23" s="234" t="s">
        <v>388</v>
      </c>
      <c r="P23" s="234" t="s">
        <v>388</v>
      </c>
      <c r="Q23" s="234" t="s">
        <v>402</v>
      </c>
      <c r="R23" s="236"/>
      <c r="S23" s="243"/>
    </row>
    <row r="24" spans="1:19" x14ac:dyDescent="0.7">
      <c r="A24" s="242">
        <f t="shared" si="0"/>
        <v>21</v>
      </c>
      <c r="B24" s="233">
        <v>8.1199999999999992</v>
      </c>
      <c r="C24" s="233">
        <v>8.5</v>
      </c>
      <c r="D24" s="234" t="s">
        <v>19</v>
      </c>
      <c r="E24" s="234" t="s">
        <v>400</v>
      </c>
      <c r="F24" s="234" t="s">
        <v>358</v>
      </c>
      <c r="G24" s="235">
        <v>380</v>
      </c>
      <c r="H24" s="234">
        <v>95</v>
      </c>
      <c r="I24" s="234">
        <v>2</v>
      </c>
      <c r="J24" s="234" t="s">
        <v>388</v>
      </c>
      <c r="K24" s="234" t="s">
        <v>388</v>
      </c>
      <c r="L24" s="234">
        <v>2</v>
      </c>
      <c r="M24" s="234" t="s">
        <v>388</v>
      </c>
      <c r="N24" s="234">
        <v>6</v>
      </c>
      <c r="O24" s="234" t="s">
        <v>388</v>
      </c>
      <c r="P24" s="234" t="s">
        <v>388</v>
      </c>
      <c r="Q24" s="234" t="s">
        <v>402</v>
      </c>
      <c r="R24" s="236"/>
      <c r="S24" s="243"/>
    </row>
    <row r="25" spans="1:19" x14ac:dyDescent="0.7">
      <c r="A25" s="242">
        <f t="shared" si="0"/>
        <v>22</v>
      </c>
      <c r="B25" s="233">
        <v>8.5050000000000008</v>
      </c>
      <c r="C25" s="233">
        <v>8.125</v>
      </c>
      <c r="D25" s="234" t="s">
        <v>20</v>
      </c>
      <c r="E25" s="234" t="s">
        <v>400</v>
      </c>
      <c r="F25" s="234" t="s">
        <v>358</v>
      </c>
      <c r="G25" s="235">
        <v>380</v>
      </c>
      <c r="H25" s="234">
        <v>95</v>
      </c>
      <c r="I25" s="234">
        <v>1</v>
      </c>
      <c r="J25" s="234" t="s">
        <v>388</v>
      </c>
      <c r="K25" s="234">
        <v>1</v>
      </c>
      <c r="L25" s="234" t="s">
        <v>388</v>
      </c>
      <c r="M25" s="234">
        <v>1</v>
      </c>
      <c r="N25" s="234" t="s">
        <v>388</v>
      </c>
      <c r="O25" s="234" t="s">
        <v>388</v>
      </c>
      <c r="P25" s="234">
        <v>1</v>
      </c>
      <c r="Q25" s="234" t="s">
        <v>402</v>
      </c>
      <c r="R25" s="236"/>
      <c r="S25" s="243"/>
    </row>
    <row r="26" spans="1:19" x14ac:dyDescent="0.7">
      <c r="A26" s="242">
        <f t="shared" si="0"/>
        <v>23</v>
      </c>
      <c r="B26" s="233">
        <v>9.68</v>
      </c>
      <c r="C26" s="233">
        <v>9.75</v>
      </c>
      <c r="D26" s="234" t="s">
        <v>19</v>
      </c>
      <c r="E26" s="234" t="s">
        <v>400</v>
      </c>
      <c r="F26" s="234" t="s">
        <v>359</v>
      </c>
      <c r="G26" s="235">
        <v>68</v>
      </c>
      <c r="H26" s="234">
        <v>17</v>
      </c>
      <c r="I26" s="234" t="s">
        <v>388</v>
      </c>
      <c r="J26" s="234" t="s">
        <v>388</v>
      </c>
      <c r="K26" s="234" t="s">
        <v>388</v>
      </c>
      <c r="L26" s="234"/>
      <c r="M26" s="234" t="s">
        <v>388</v>
      </c>
      <c r="N26" s="234" t="s">
        <v>388</v>
      </c>
      <c r="O26" s="234" t="s">
        <v>388</v>
      </c>
      <c r="P26" s="234">
        <v>2</v>
      </c>
      <c r="Q26" s="234" t="s">
        <v>401</v>
      </c>
      <c r="R26" s="236"/>
      <c r="S26" s="243"/>
    </row>
    <row r="27" spans="1:19" x14ac:dyDescent="0.7">
      <c r="A27" s="242">
        <f t="shared" si="0"/>
        <v>24</v>
      </c>
      <c r="B27" s="233">
        <v>10.115</v>
      </c>
      <c r="C27" s="233">
        <v>10.515000000000001</v>
      </c>
      <c r="D27" s="234" t="s">
        <v>19</v>
      </c>
      <c r="E27" s="234" t="s">
        <v>400</v>
      </c>
      <c r="F27" s="234" t="s">
        <v>358</v>
      </c>
      <c r="G27" s="235">
        <v>400</v>
      </c>
      <c r="H27" s="234">
        <v>100</v>
      </c>
      <c r="I27" s="234" t="s">
        <v>388</v>
      </c>
      <c r="J27" s="234" t="s">
        <v>388</v>
      </c>
      <c r="K27" s="234" t="s">
        <v>388</v>
      </c>
      <c r="L27" s="234">
        <v>2</v>
      </c>
      <c r="M27" s="234" t="s">
        <v>388</v>
      </c>
      <c r="N27" s="234">
        <v>16</v>
      </c>
      <c r="O27" s="234" t="s">
        <v>388</v>
      </c>
      <c r="P27" s="234" t="s">
        <v>388</v>
      </c>
      <c r="Q27" s="234" t="s">
        <v>402</v>
      </c>
      <c r="R27" s="236"/>
      <c r="S27" s="243"/>
    </row>
    <row r="28" spans="1:19" x14ac:dyDescent="0.7">
      <c r="A28" s="242">
        <f t="shared" si="0"/>
        <v>25</v>
      </c>
      <c r="B28" s="233">
        <v>10.472</v>
      </c>
      <c r="C28" s="233">
        <v>10.08</v>
      </c>
      <c r="D28" s="234" t="s">
        <v>20</v>
      </c>
      <c r="E28" s="234" t="s">
        <v>400</v>
      </c>
      <c r="F28" s="234" t="s">
        <v>358</v>
      </c>
      <c r="G28" s="235">
        <v>392</v>
      </c>
      <c r="H28" s="234">
        <v>98</v>
      </c>
      <c r="I28" s="234">
        <v>1</v>
      </c>
      <c r="J28" s="234" t="s">
        <v>388</v>
      </c>
      <c r="K28" s="234" t="s">
        <v>388</v>
      </c>
      <c r="L28" s="234">
        <v>3</v>
      </c>
      <c r="M28" s="234" t="s">
        <v>388</v>
      </c>
      <c r="N28" s="234">
        <v>3</v>
      </c>
      <c r="O28" s="234" t="s">
        <v>388</v>
      </c>
      <c r="P28" s="234" t="s">
        <v>388</v>
      </c>
      <c r="Q28" s="234" t="s">
        <v>402</v>
      </c>
      <c r="R28" s="236"/>
      <c r="S28" s="243"/>
    </row>
    <row r="29" spans="1:19" x14ac:dyDescent="0.7">
      <c r="A29" s="242">
        <f t="shared" si="0"/>
        <v>26</v>
      </c>
      <c r="B29" s="233">
        <v>10.5</v>
      </c>
      <c r="C29" s="233">
        <v>10.07</v>
      </c>
      <c r="D29" s="234" t="s">
        <v>28</v>
      </c>
      <c r="E29" s="234" t="s">
        <v>400</v>
      </c>
      <c r="F29" s="234" t="s">
        <v>359</v>
      </c>
      <c r="G29" s="235">
        <v>860</v>
      </c>
      <c r="H29" s="234">
        <v>215</v>
      </c>
      <c r="I29" s="234">
        <v>6</v>
      </c>
      <c r="J29" s="234" t="s">
        <v>388</v>
      </c>
      <c r="K29" s="234">
        <v>2</v>
      </c>
      <c r="L29" s="234" t="s">
        <v>388</v>
      </c>
      <c r="M29" s="234">
        <v>11</v>
      </c>
      <c r="N29" s="234" t="s">
        <v>388</v>
      </c>
      <c r="O29" s="234" t="s">
        <v>388</v>
      </c>
      <c r="P29" s="234" t="s">
        <v>388</v>
      </c>
      <c r="Q29" s="234" t="s">
        <v>403</v>
      </c>
      <c r="R29" s="236"/>
      <c r="S29" s="243" t="s">
        <v>404</v>
      </c>
    </row>
    <row r="30" spans="1:19" x14ac:dyDescent="0.7">
      <c r="A30" s="242">
        <f t="shared" si="0"/>
        <v>27</v>
      </c>
      <c r="B30" s="233">
        <v>10.55</v>
      </c>
      <c r="C30" s="233">
        <v>10.98</v>
      </c>
      <c r="D30" s="234" t="s">
        <v>19</v>
      </c>
      <c r="E30" s="234" t="s">
        <v>400</v>
      </c>
      <c r="F30" s="234" t="s">
        <v>358</v>
      </c>
      <c r="G30" s="235">
        <v>428</v>
      </c>
      <c r="H30" s="234">
        <v>107</v>
      </c>
      <c r="I30" s="234" t="s">
        <v>388</v>
      </c>
      <c r="J30" s="234" t="s">
        <v>388</v>
      </c>
      <c r="K30" s="234" t="s">
        <v>388</v>
      </c>
      <c r="L30" s="234">
        <v>1</v>
      </c>
      <c r="M30" s="234" t="s">
        <v>388</v>
      </c>
      <c r="N30" s="234">
        <v>17</v>
      </c>
      <c r="O30" s="234" t="s">
        <v>388</v>
      </c>
      <c r="P30" s="234" t="s">
        <v>388</v>
      </c>
      <c r="Q30" s="234" t="s">
        <v>402</v>
      </c>
      <c r="R30" s="236"/>
      <c r="S30" s="243"/>
    </row>
    <row r="31" spans="1:19" x14ac:dyDescent="0.7">
      <c r="A31" s="242">
        <f t="shared" si="0"/>
        <v>28</v>
      </c>
      <c r="B31" s="233">
        <v>10.95</v>
      </c>
      <c r="C31" s="233">
        <v>10.505000000000001</v>
      </c>
      <c r="D31" s="234" t="s">
        <v>20</v>
      </c>
      <c r="E31" s="234" t="s">
        <v>400</v>
      </c>
      <c r="F31" s="234" t="s">
        <v>358</v>
      </c>
      <c r="G31" s="235">
        <v>444</v>
      </c>
      <c r="H31" s="234">
        <v>111</v>
      </c>
      <c r="I31" s="234">
        <v>5</v>
      </c>
      <c r="J31" s="234" t="s">
        <v>388</v>
      </c>
      <c r="K31" s="234" t="s">
        <v>388</v>
      </c>
      <c r="L31" s="234">
        <v>1</v>
      </c>
      <c r="M31" s="234" t="s">
        <v>388</v>
      </c>
      <c r="N31" s="234">
        <v>1</v>
      </c>
      <c r="O31" s="234" t="s">
        <v>388</v>
      </c>
      <c r="P31" s="234" t="s">
        <v>388</v>
      </c>
      <c r="Q31" s="234" t="s">
        <v>402</v>
      </c>
      <c r="R31" s="236"/>
      <c r="S31" s="243"/>
    </row>
    <row r="32" spans="1:19" x14ac:dyDescent="0.7">
      <c r="A32" s="242">
        <f t="shared" si="0"/>
        <v>29</v>
      </c>
      <c r="B32" s="233">
        <v>10.98</v>
      </c>
      <c r="C32" s="233">
        <v>10.52</v>
      </c>
      <c r="D32" s="234" t="s">
        <v>28</v>
      </c>
      <c r="E32" s="234" t="s">
        <v>400</v>
      </c>
      <c r="F32" s="234" t="s">
        <v>359</v>
      </c>
      <c r="G32" s="235">
        <v>920</v>
      </c>
      <c r="H32" s="234">
        <v>230</v>
      </c>
      <c r="I32" s="234">
        <v>4</v>
      </c>
      <c r="J32" s="234" t="s">
        <v>388</v>
      </c>
      <c r="K32" s="234" t="s">
        <v>388</v>
      </c>
      <c r="L32" s="234" t="s">
        <v>388</v>
      </c>
      <c r="M32" s="234" t="s">
        <v>388</v>
      </c>
      <c r="N32" s="234">
        <v>4</v>
      </c>
      <c r="O32" s="234" t="s">
        <v>388</v>
      </c>
      <c r="P32" s="234" t="s">
        <v>388</v>
      </c>
      <c r="Q32" s="234" t="s">
        <v>403</v>
      </c>
      <c r="R32" s="236"/>
      <c r="S32" s="243" t="s">
        <v>404</v>
      </c>
    </row>
    <row r="33" spans="1:19" x14ac:dyDescent="0.7">
      <c r="A33" s="242">
        <f t="shared" si="0"/>
        <v>30</v>
      </c>
      <c r="B33" s="233">
        <v>12.48</v>
      </c>
      <c r="C33" s="233">
        <v>12.46</v>
      </c>
      <c r="D33" s="234" t="s">
        <v>20</v>
      </c>
      <c r="E33" s="234" t="s">
        <v>400</v>
      </c>
      <c r="F33" s="234" t="s">
        <v>358</v>
      </c>
      <c r="G33" s="235">
        <v>20</v>
      </c>
      <c r="H33" s="234">
        <v>5</v>
      </c>
      <c r="I33" s="234" t="s">
        <v>388</v>
      </c>
      <c r="J33" s="234" t="s">
        <v>388</v>
      </c>
      <c r="K33" s="234" t="s">
        <v>388</v>
      </c>
      <c r="L33" s="234" t="s">
        <v>388</v>
      </c>
      <c r="M33" s="234" t="s">
        <v>388</v>
      </c>
      <c r="N33" s="234" t="s">
        <v>388</v>
      </c>
      <c r="O33" s="234" t="s">
        <v>388</v>
      </c>
      <c r="P33" s="234" t="s">
        <v>388</v>
      </c>
      <c r="Q33" s="234" t="s">
        <v>403</v>
      </c>
      <c r="R33" s="236"/>
      <c r="S33" s="243"/>
    </row>
    <row r="34" spans="1:19" x14ac:dyDescent="0.7">
      <c r="A34" s="242">
        <f t="shared" si="0"/>
        <v>31</v>
      </c>
      <c r="B34" s="233">
        <v>12.84</v>
      </c>
      <c r="C34" s="233">
        <v>13.2</v>
      </c>
      <c r="D34" s="234" t="s">
        <v>19</v>
      </c>
      <c r="E34" s="234" t="s">
        <v>400</v>
      </c>
      <c r="F34" s="234" t="s">
        <v>358</v>
      </c>
      <c r="G34" s="235">
        <v>360</v>
      </c>
      <c r="H34" s="234">
        <v>90</v>
      </c>
      <c r="I34" s="234">
        <v>4</v>
      </c>
      <c r="J34" s="234" t="s">
        <v>388</v>
      </c>
      <c r="K34" s="234" t="s">
        <v>388</v>
      </c>
      <c r="L34" s="234" t="s">
        <v>388</v>
      </c>
      <c r="M34" s="234" t="s">
        <v>388</v>
      </c>
      <c r="N34" s="234" t="s">
        <v>388</v>
      </c>
      <c r="O34" s="234" t="s">
        <v>388</v>
      </c>
      <c r="P34" s="234" t="s">
        <v>388</v>
      </c>
      <c r="Q34" s="234" t="s">
        <v>402</v>
      </c>
      <c r="R34" s="236"/>
      <c r="S34" s="243"/>
    </row>
    <row r="35" spans="1:19" x14ac:dyDescent="0.7">
      <c r="A35" s="242">
        <f t="shared" si="0"/>
        <v>32</v>
      </c>
      <c r="B35" s="233">
        <v>13.2</v>
      </c>
      <c r="C35" s="233">
        <v>12.84</v>
      </c>
      <c r="D35" s="234" t="s">
        <v>20</v>
      </c>
      <c r="E35" s="234" t="s">
        <v>400</v>
      </c>
      <c r="F35" s="234" t="s">
        <v>358</v>
      </c>
      <c r="G35" s="235">
        <v>360</v>
      </c>
      <c r="H35" s="234">
        <v>90</v>
      </c>
      <c r="I35" s="234" t="s">
        <v>388</v>
      </c>
      <c r="J35" s="234" t="s">
        <v>388</v>
      </c>
      <c r="K35" s="234" t="s">
        <v>388</v>
      </c>
      <c r="L35" s="234" t="s">
        <v>388</v>
      </c>
      <c r="M35" s="234" t="s">
        <v>388</v>
      </c>
      <c r="N35" s="234">
        <v>2</v>
      </c>
      <c r="O35" s="234" t="s">
        <v>388</v>
      </c>
      <c r="P35" s="234" t="s">
        <v>388</v>
      </c>
      <c r="Q35" s="234" t="s">
        <v>402</v>
      </c>
      <c r="R35" s="236"/>
      <c r="S35" s="243"/>
    </row>
    <row r="36" spans="1:19" x14ac:dyDescent="0.7">
      <c r="A36" s="242">
        <f t="shared" si="0"/>
        <v>33</v>
      </c>
      <c r="B36" s="233">
        <v>13.23</v>
      </c>
      <c r="C36" s="233">
        <v>13.664999999999999</v>
      </c>
      <c r="D36" s="234" t="s">
        <v>19</v>
      </c>
      <c r="E36" s="234" t="s">
        <v>400</v>
      </c>
      <c r="F36" s="234" t="s">
        <v>358</v>
      </c>
      <c r="G36" s="235">
        <v>432</v>
      </c>
      <c r="H36" s="234">
        <v>108</v>
      </c>
      <c r="I36" s="234">
        <v>17</v>
      </c>
      <c r="J36" s="234" t="s">
        <v>388</v>
      </c>
      <c r="K36" s="234" t="s">
        <v>388</v>
      </c>
      <c r="L36" s="234">
        <v>1</v>
      </c>
      <c r="M36" s="234" t="s">
        <v>388</v>
      </c>
      <c r="N36" s="234">
        <v>2</v>
      </c>
      <c r="O36" s="234" t="s">
        <v>388</v>
      </c>
      <c r="P36" s="234" t="s">
        <v>388</v>
      </c>
      <c r="Q36" s="234" t="s">
        <v>402</v>
      </c>
      <c r="R36" s="236"/>
      <c r="S36" s="243"/>
    </row>
    <row r="37" spans="1:19" x14ac:dyDescent="0.7">
      <c r="A37" s="242">
        <f t="shared" si="0"/>
        <v>34</v>
      </c>
      <c r="B37" s="233">
        <v>13.63</v>
      </c>
      <c r="C37" s="233">
        <v>13.23</v>
      </c>
      <c r="D37" s="234" t="s">
        <v>20</v>
      </c>
      <c r="E37" s="234" t="s">
        <v>400</v>
      </c>
      <c r="F37" s="234" t="s">
        <v>358</v>
      </c>
      <c r="G37" s="235">
        <v>400</v>
      </c>
      <c r="H37" s="234">
        <v>100</v>
      </c>
      <c r="I37" s="234">
        <v>2</v>
      </c>
      <c r="J37" s="234" t="s">
        <v>388</v>
      </c>
      <c r="K37" s="234">
        <v>3</v>
      </c>
      <c r="L37" s="234">
        <v>2</v>
      </c>
      <c r="M37" s="234">
        <v>3</v>
      </c>
      <c r="N37" s="234">
        <v>2</v>
      </c>
      <c r="O37" s="234" t="s">
        <v>388</v>
      </c>
      <c r="P37" s="234" t="s">
        <v>388</v>
      </c>
      <c r="Q37" s="234" t="s">
        <v>402</v>
      </c>
      <c r="R37" s="236"/>
      <c r="S37" s="243"/>
    </row>
    <row r="38" spans="1:19" x14ac:dyDescent="0.7">
      <c r="A38" s="242">
        <f t="shared" si="0"/>
        <v>35</v>
      </c>
      <c r="B38" s="233">
        <v>14.12</v>
      </c>
      <c r="C38" s="233">
        <v>14.2</v>
      </c>
      <c r="D38" s="234" t="s">
        <v>19</v>
      </c>
      <c r="E38" s="234" t="s">
        <v>400</v>
      </c>
      <c r="F38" s="234" t="s">
        <v>358</v>
      </c>
      <c r="G38" s="235">
        <v>80</v>
      </c>
      <c r="H38" s="234">
        <v>20</v>
      </c>
      <c r="I38" s="234">
        <v>1</v>
      </c>
      <c r="J38" s="234" t="s">
        <v>388</v>
      </c>
      <c r="K38" s="234" t="s">
        <v>388</v>
      </c>
      <c r="L38" s="234" t="s">
        <v>388</v>
      </c>
      <c r="M38" s="234" t="s">
        <v>388</v>
      </c>
      <c r="N38" s="234">
        <v>1</v>
      </c>
      <c r="O38" s="234" t="s">
        <v>388</v>
      </c>
      <c r="P38" s="234" t="s">
        <v>388</v>
      </c>
      <c r="Q38" s="234" t="s">
        <v>402</v>
      </c>
      <c r="R38" s="236"/>
      <c r="S38" s="243"/>
    </row>
    <row r="39" spans="1:19" x14ac:dyDescent="0.7">
      <c r="A39" s="242">
        <f t="shared" si="0"/>
        <v>36</v>
      </c>
      <c r="B39" s="233">
        <v>14.28</v>
      </c>
      <c r="C39" s="233">
        <v>14.36</v>
      </c>
      <c r="D39" s="234" t="s">
        <v>19</v>
      </c>
      <c r="E39" s="234" t="s">
        <v>400</v>
      </c>
      <c r="F39" s="234" t="s">
        <v>358</v>
      </c>
      <c r="G39" s="235">
        <v>80</v>
      </c>
      <c r="H39" s="234">
        <v>20</v>
      </c>
      <c r="I39" s="234">
        <v>2</v>
      </c>
      <c r="J39" s="234" t="s">
        <v>388</v>
      </c>
      <c r="K39" s="234" t="s">
        <v>388</v>
      </c>
      <c r="L39" s="234" t="s">
        <v>388</v>
      </c>
      <c r="M39" s="234" t="s">
        <v>388</v>
      </c>
      <c r="N39" s="234" t="s">
        <v>388</v>
      </c>
      <c r="O39" s="234" t="s">
        <v>388</v>
      </c>
      <c r="P39" s="234" t="s">
        <v>388</v>
      </c>
      <c r="Q39" s="234" t="s">
        <v>403</v>
      </c>
      <c r="R39" s="236"/>
      <c r="S39" s="243"/>
    </row>
    <row r="40" spans="1:19" x14ac:dyDescent="0.7">
      <c r="A40" s="242">
        <f t="shared" si="0"/>
        <v>37</v>
      </c>
      <c r="B40" s="233">
        <v>14.395</v>
      </c>
      <c r="C40" s="233">
        <v>14.28</v>
      </c>
      <c r="D40" s="234" t="s">
        <v>20</v>
      </c>
      <c r="E40" s="234" t="s">
        <v>400</v>
      </c>
      <c r="F40" s="234" t="s">
        <v>358</v>
      </c>
      <c r="G40" s="235">
        <v>112</v>
      </c>
      <c r="H40" s="234">
        <v>28</v>
      </c>
      <c r="I40" s="234" t="s">
        <v>388</v>
      </c>
      <c r="J40" s="234" t="s">
        <v>388</v>
      </c>
      <c r="K40" s="234" t="s">
        <v>388</v>
      </c>
      <c r="L40" s="234" t="s">
        <v>388</v>
      </c>
      <c r="M40" s="234" t="s">
        <v>388</v>
      </c>
      <c r="N40" s="234">
        <v>1</v>
      </c>
      <c r="O40" s="234" t="s">
        <v>388</v>
      </c>
      <c r="P40" s="234" t="s">
        <v>388</v>
      </c>
      <c r="Q40" s="234" t="s">
        <v>402</v>
      </c>
      <c r="R40" s="236"/>
      <c r="S40" s="243"/>
    </row>
    <row r="41" spans="1:19" x14ac:dyDescent="0.7">
      <c r="A41" s="242">
        <f t="shared" si="0"/>
        <v>38</v>
      </c>
      <c r="B41" s="233">
        <v>15.396000000000001</v>
      </c>
      <c r="C41" s="233">
        <v>14.81</v>
      </c>
      <c r="D41" s="234" t="s">
        <v>28</v>
      </c>
      <c r="E41" s="234" t="s">
        <v>400</v>
      </c>
      <c r="F41" s="234" t="s">
        <v>359</v>
      </c>
      <c r="G41" s="235">
        <v>1172</v>
      </c>
      <c r="H41" s="234">
        <v>293</v>
      </c>
      <c r="I41" s="234">
        <v>3</v>
      </c>
      <c r="J41" s="234" t="s">
        <v>388</v>
      </c>
      <c r="K41" s="234" t="s">
        <v>388</v>
      </c>
      <c r="L41" s="234" t="s">
        <v>388</v>
      </c>
      <c r="M41" s="234" t="s">
        <v>388</v>
      </c>
      <c r="N41" s="234" t="s">
        <v>388</v>
      </c>
      <c r="O41" s="234" t="s">
        <v>388</v>
      </c>
      <c r="P41" s="234" t="s">
        <v>388</v>
      </c>
      <c r="Q41" s="234" t="s">
        <v>403</v>
      </c>
      <c r="R41" s="236"/>
      <c r="S41" s="243" t="s">
        <v>404</v>
      </c>
    </row>
    <row r="42" spans="1:19" x14ac:dyDescent="0.7">
      <c r="A42" s="242">
        <f t="shared" si="0"/>
        <v>39</v>
      </c>
      <c r="B42" s="233">
        <v>15.9</v>
      </c>
      <c r="C42" s="233">
        <v>15.496</v>
      </c>
      <c r="D42" s="234" t="s">
        <v>28</v>
      </c>
      <c r="E42" s="234" t="s">
        <v>400</v>
      </c>
      <c r="F42" s="234" t="s">
        <v>359</v>
      </c>
      <c r="G42" s="235">
        <v>808</v>
      </c>
      <c r="H42" s="234">
        <v>202</v>
      </c>
      <c r="I42" s="234">
        <v>7</v>
      </c>
      <c r="J42" s="234" t="s">
        <v>388</v>
      </c>
      <c r="K42" s="234" t="s">
        <v>388</v>
      </c>
      <c r="L42" s="234" t="s">
        <v>388</v>
      </c>
      <c r="M42" s="234" t="s">
        <v>388</v>
      </c>
      <c r="N42" s="234" t="s">
        <v>388</v>
      </c>
      <c r="O42" s="234" t="s">
        <v>388</v>
      </c>
      <c r="P42" s="234" t="s">
        <v>388</v>
      </c>
      <c r="Q42" s="234" t="s">
        <v>403</v>
      </c>
      <c r="R42" s="236"/>
      <c r="S42" s="243" t="s">
        <v>404</v>
      </c>
    </row>
    <row r="43" spans="1:19" x14ac:dyDescent="0.7">
      <c r="A43" s="242">
        <f t="shared" si="0"/>
        <v>40</v>
      </c>
      <c r="B43" s="233">
        <v>17.13</v>
      </c>
      <c r="C43" s="233">
        <v>17.690000000000001</v>
      </c>
      <c r="D43" s="234" t="s">
        <v>19</v>
      </c>
      <c r="E43" s="234" t="s">
        <v>400</v>
      </c>
      <c r="F43" s="234" t="s">
        <v>358</v>
      </c>
      <c r="G43" s="235">
        <v>560</v>
      </c>
      <c r="H43" s="234">
        <v>140</v>
      </c>
      <c r="I43" s="234" t="s">
        <v>388</v>
      </c>
      <c r="J43" s="234" t="s">
        <v>388</v>
      </c>
      <c r="K43" s="234" t="s">
        <v>388</v>
      </c>
      <c r="L43" s="234" t="s">
        <v>388</v>
      </c>
      <c r="M43" s="234" t="s">
        <v>388</v>
      </c>
      <c r="N43" s="234">
        <v>2</v>
      </c>
      <c r="O43" s="234" t="s">
        <v>388</v>
      </c>
      <c r="P43" s="234" t="s">
        <v>388</v>
      </c>
      <c r="Q43" s="234" t="s">
        <v>402</v>
      </c>
      <c r="R43" s="236"/>
      <c r="S43" s="243"/>
    </row>
    <row r="44" spans="1:19" x14ac:dyDescent="0.7">
      <c r="A44" s="242">
        <f t="shared" si="0"/>
        <v>41</v>
      </c>
      <c r="B44" s="233">
        <v>17.690000000000001</v>
      </c>
      <c r="C44" s="233">
        <v>17.22</v>
      </c>
      <c r="D44" s="234" t="s">
        <v>20</v>
      </c>
      <c r="E44" s="234" t="s">
        <v>400</v>
      </c>
      <c r="F44" s="234" t="s">
        <v>358</v>
      </c>
      <c r="G44" s="235">
        <v>468</v>
      </c>
      <c r="H44" s="234">
        <v>117</v>
      </c>
      <c r="I44" s="234" t="s">
        <v>388</v>
      </c>
      <c r="J44" s="234" t="s">
        <v>388</v>
      </c>
      <c r="K44" s="234" t="s">
        <v>388</v>
      </c>
      <c r="L44" s="234" t="s">
        <v>388</v>
      </c>
      <c r="M44" s="234" t="s">
        <v>388</v>
      </c>
      <c r="N44" s="234">
        <v>27</v>
      </c>
      <c r="O44" s="234" t="s">
        <v>388</v>
      </c>
      <c r="P44" s="234" t="s">
        <v>388</v>
      </c>
      <c r="Q44" s="234" t="s">
        <v>402</v>
      </c>
      <c r="R44" s="236"/>
      <c r="S44" s="243"/>
    </row>
    <row r="45" spans="1:19" x14ac:dyDescent="0.7">
      <c r="A45" s="242">
        <f t="shared" si="0"/>
        <v>42</v>
      </c>
      <c r="B45" s="233">
        <v>17.72</v>
      </c>
      <c r="C45" s="233">
        <v>18.239999999999998</v>
      </c>
      <c r="D45" s="234" t="s">
        <v>19</v>
      </c>
      <c r="E45" s="234" t="s">
        <v>400</v>
      </c>
      <c r="F45" s="234" t="s">
        <v>358</v>
      </c>
      <c r="G45" s="235">
        <v>520</v>
      </c>
      <c r="H45" s="234">
        <v>130</v>
      </c>
      <c r="I45" s="234">
        <v>1</v>
      </c>
      <c r="J45" s="234" t="s">
        <v>388</v>
      </c>
      <c r="K45" s="234" t="s">
        <v>388</v>
      </c>
      <c r="L45" s="234" t="s">
        <v>388</v>
      </c>
      <c r="M45" s="234" t="s">
        <v>388</v>
      </c>
      <c r="N45" s="234">
        <v>24</v>
      </c>
      <c r="O45" s="234" t="s">
        <v>388</v>
      </c>
      <c r="P45" s="234" t="s">
        <v>388</v>
      </c>
      <c r="Q45" s="234" t="s">
        <v>402</v>
      </c>
      <c r="R45" s="236"/>
      <c r="S45" s="243"/>
    </row>
    <row r="46" spans="1:19" x14ac:dyDescent="0.7">
      <c r="A46" s="242">
        <f t="shared" si="0"/>
        <v>43</v>
      </c>
      <c r="B46" s="233">
        <v>18.149999999999999</v>
      </c>
      <c r="C46" s="233">
        <v>17.72</v>
      </c>
      <c r="D46" s="234" t="s">
        <v>20</v>
      </c>
      <c r="E46" s="234" t="s">
        <v>400</v>
      </c>
      <c r="F46" s="234" t="s">
        <v>358</v>
      </c>
      <c r="G46" s="235">
        <v>428</v>
      </c>
      <c r="H46" s="234">
        <v>107</v>
      </c>
      <c r="I46" s="234">
        <v>6</v>
      </c>
      <c r="J46" s="234" t="s">
        <v>388</v>
      </c>
      <c r="K46" s="234" t="s">
        <v>388</v>
      </c>
      <c r="L46" s="234" t="s">
        <v>388</v>
      </c>
      <c r="M46" s="234" t="s">
        <v>388</v>
      </c>
      <c r="N46" s="234">
        <v>1</v>
      </c>
      <c r="O46" s="234" t="s">
        <v>388</v>
      </c>
      <c r="P46" s="234" t="s">
        <v>388</v>
      </c>
      <c r="Q46" s="234" t="s">
        <v>402</v>
      </c>
      <c r="R46" s="236"/>
      <c r="S46" s="243"/>
    </row>
    <row r="47" spans="1:19" x14ac:dyDescent="0.7">
      <c r="A47" s="242">
        <f t="shared" si="0"/>
        <v>44</v>
      </c>
      <c r="B47" s="233">
        <v>18.38</v>
      </c>
      <c r="C47" s="233">
        <v>17.149999999999999</v>
      </c>
      <c r="D47" s="234" t="s">
        <v>28</v>
      </c>
      <c r="E47" s="234" t="s">
        <v>400</v>
      </c>
      <c r="F47" s="234" t="s">
        <v>359</v>
      </c>
      <c r="G47" s="235">
        <v>2460</v>
      </c>
      <c r="H47" s="234">
        <v>615</v>
      </c>
      <c r="I47" s="234">
        <v>26</v>
      </c>
      <c r="J47" s="234" t="s">
        <v>388</v>
      </c>
      <c r="K47" s="234">
        <v>2</v>
      </c>
      <c r="L47" s="234" t="s">
        <v>388</v>
      </c>
      <c r="M47" s="234">
        <v>9</v>
      </c>
      <c r="N47" s="234">
        <v>5</v>
      </c>
      <c r="O47" s="234" t="s">
        <v>388</v>
      </c>
      <c r="P47" s="234" t="s">
        <v>388</v>
      </c>
      <c r="Q47" s="234" t="s">
        <v>401</v>
      </c>
      <c r="R47" s="236"/>
      <c r="S47" s="243" t="s">
        <v>404</v>
      </c>
    </row>
    <row r="48" spans="1:19" x14ac:dyDescent="0.7">
      <c r="A48" s="242">
        <f t="shared" si="0"/>
        <v>45</v>
      </c>
      <c r="B48" s="233">
        <v>21.271000000000001</v>
      </c>
      <c r="C48" s="233">
        <v>20.902000000000001</v>
      </c>
      <c r="D48" s="234" t="s">
        <v>28</v>
      </c>
      <c r="E48" s="234" t="s">
        <v>400</v>
      </c>
      <c r="F48" s="234" t="s">
        <v>359</v>
      </c>
      <c r="G48" s="235">
        <v>736</v>
      </c>
      <c r="H48" s="234">
        <v>184</v>
      </c>
      <c r="I48" s="234">
        <v>3</v>
      </c>
      <c r="J48" s="234" t="s">
        <v>388</v>
      </c>
      <c r="K48" s="234" t="s">
        <v>388</v>
      </c>
      <c r="L48" s="234" t="s">
        <v>388</v>
      </c>
      <c r="M48" s="234" t="s">
        <v>388</v>
      </c>
      <c r="N48" s="234">
        <v>19</v>
      </c>
      <c r="O48" s="234" t="s">
        <v>388</v>
      </c>
      <c r="P48" s="234" t="s">
        <v>388</v>
      </c>
      <c r="Q48" s="234" t="s">
        <v>403</v>
      </c>
      <c r="R48" s="236"/>
      <c r="S48" s="243" t="s">
        <v>404</v>
      </c>
    </row>
    <row r="49" spans="1:19" x14ac:dyDescent="0.7">
      <c r="A49" s="242">
        <f t="shared" si="0"/>
        <v>46</v>
      </c>
      <c r="B49" s="233">
        <v>21.295000000000002</v>
      </c>
      <c r="C49" s="233">
        <v>21.74</v>
      </c>
      <c r="D49" s="234" t="s">
        <v>19</v>
      </c>
      <c r="E49" s="234" t="s">
        <v>400</v>
      </c>
      <c r="F49" s="234" t="s">
        <v>358</v>
      </c>
      <c r="G49" s="235">
        <v>444</v>
      </c>
      <c r="H49" s="234">
        <v>111</v>
      </c>
      <c r="I49" s="234" t="s">
        <v>388</v>
      </c>
      <c r="J49" s="234" t="s">
        <v>388</v>
      </c>
      <c r="K49" s="234" t="s">
        <v>388</v>
      </c>
      <c r="L49" s="234">
        <v>1</v>
      </c>
      <c r="M49" s="234" t="s">
        <v>388</v>
      </c>
      <c r="N49" s="234">
        <v>1</v>
      </c>
      <c r="O49" s="234" t="s">
        <v>388</v>
      </c>
      <c r="P49" s="234" t="s">
        <v>388</v>
      </c>
      <c r="Q49" s="234" t="s">
        <v>402</v>
      </c>
      <c r="R49" s="236"/>
      <c r="S49" s="243"/>
    </row>
    <row r="50" spans="1:19" x14ac:dyDescent="0.7">
      <c r="A50" s="242">
        <f t="shared" si="0"/>
        <v>47</v>
      </c>
      <c r="B50" s="233">
        <v>21.73</v>
      </c>
      <c r="C50" s="233">
        <v>21.285</v>
      </c>
      <c r="D50" s="234" t="s">
        <v>28</v>
      </c>
      <c r="E50" s="234" t="s">
        <v>400</v>
      </c>
      <c r="F50" s="234" t="s">
        <v>359</v>
      </c>
      <c r="G50" s="235">
        <v>888</v>
      </c>
      <c r="H50" s="234">
        <v>222</v>
      </c>
      <c r="I50" s="234">
        <v>2</v>
      </c>
      <c r="J50" s="234" t="s">
        <v>388</v>
      </c>
      <c r="K50" s="234" t="s">
        <v>388</v>
      </c>
      <c r="L50" s="234" t="s">
        <v>388</v>
      </c>
      <c r="M50" s="234" t="s">
        <v>388</v>
      </c>
      <c r="N50" s="234">
        <v>20</v>
      </c>
      <c r="O50" s="234" t="s">
        <v>388</v>
      </c>
      <c r="P50" s="234" t="s">
        <v>388</v>
      </c>
      <c r="Q50" s="234" t="s">
        <v>403</v>
      </c>
      <c r="R50" s="236"/>
      <c r="S50" s="243" t="s">
        <v>404</v>
      </c>
    </row>
    <row r="51" spans="1:19" x14ac:dyDescent="0.7">
      <c r="A51" s="242">
        <f t="shared" si="0"/>
        <v>48</v>
      </c>
      <c r="B51" s="233">
        <v>21.74</v>
      </c>
      <c r="C51" s="233">
        <v>21.3</v>
      </c>
      <c r="D51" s="234" t="s">
        <v>20</v>
      </c>
      <c r="E51" s="234" t="s">
        <v>400</v>
      </c>
      <c r="F51" s="234" t="s">
        <v>358</v>
      </c>
      <c r="G51" s="235">
        <v>440</v>
      </c>
      <c r="H51" s="234">
        <v>110</v>
      </c>
      <c r="I51" s="234" t="s">
        <v>388</v>
      </c>
      <c r="J51" s="234" t="s">
        <v>388</v>
      </c>
      <c r="K51" s="234" t="s">
        <v>388</v>
      </c>
      <c r="L51" s="234" t="s">
        <v>388</v>
      </c>
      <c r="M51" s="234" t="s">
        <v>388</v>
      </c>
      <c r="N51" s="234">
        <v>1</v>
      </c>
      <c r="O51" s="234" t="s">
        <v>388</v>
      </c>
      <c r="P51" s="234" t="s">
        <v>388</v>
      </c>
      <c r="Q51" s="234" t="s">
        <v>402</v>
      </c>
      <c r="R51" s="236"/>
      <c r="S51" s="243"/>
    </row>
    <row r="52" spans="1:19" x14ac:dyDescent="0.7">
      <c r="A52" s="242">
        <f t="shared" si="0"/>
        <v>49</v>
      </c>
      <c r="B52" s="233">
        <v>24.18</v>
      </c>
      <c r="C52" s="233">
        <v>24.53</v>
      </c>
      <c r="D52" s="234" t="s">
        <v>19</v>
      </c>
      <c r="E52" s="234" t="s">
        <v>400</v>
      </c>
      <c r="F52" s="234" t="s">
        <v>358</v>
      </c>
      <c r="G52" s="235">
        <v>348</v>
      </c>
      <c r="H52" s="234">
        <v>87</v>
      </c>
      <c r="I52" s="234" t="s">
        <v>388</v>
      </c>
      <c r="J52" s="234" t="s">
        <v>388</v>
      </c>
      <c r="K52" s="234" t="s">
        <v>388</v>
      </c>
      <c r="L52" s="234" t="s">
        <v>388</v>
      </c>
      <c r="M52" s="234" t="s">
        <v>388</v>
      </c>
      <c r="N52" s="234">
        <v>16</v>
      </c>
      <c r="O52" s="234" t="s">
        <v>388</v>
      </c>
      <c r="P52" s="234" t="s">
        <v>388</v>
      </c>
      <c r="Q52" s="234" t="s">
        <v>402</v>
      </c>
      <c r="R52" s="236"/>
      <c r="S52" s="243"/>
    </row>
    <row r="53" spans="1:19" x14ac:dyDescent="0.7">
      <c r="A53" s="242">
        <f t="shared" si="0"/>
        <v>50</v>
      </c>
      <c r="B53" s="233">
        <v>24.53</v>
      </c>
      <c r="C53" s="233">
        <v>24.15</v>
      </c>
      <c r="D53" s="234" t="s">
        <v>20</v>
      </c>
      <c r="E53" s="234" t="s">
        <v>400</v>
      </c>
      <c r="F53" s="234" t="s">
        <v>358</v>
      </c>
      <c r="G53" s="235">
        <v>380</v>
      </c>
      <c r="H53" s="234">
        <v>95</v>
      </c>
      <c r="I53" s="234" t="s">
        <v>388</v>
      </c>
      <c r="J53" s="234" t="s">
        <v>388</v>
      </c>
      <c r="K53" s="234" t="s">
        <v>388</v>
      </c>
      <c r="L53" s="234" t="s">
        <v>388</v>
      </c>
      <c r="M53" s="234" t="s">
        <v>388</v>
      </c>
      <c r="N53" s="234">
        <v>27</v>
      </c>
      <c r="O53" s="234" t="s">
        <v>388</v>
      </c>
      <c r="P53" s="234" t="s">
        <v>388</v>
      </c>
      <c r="Q53" s="234" t="s">
        <v>402</v>
      </c>
      <c r="R53" s="236"/>
      <c r="S53" s="243"/>
    </row>
    <row r="54" spans="1:19" x14ac:dyDescent="0.7">
      <c r="A54" s="242">
        <f t="shared" si="0"/>
        <v>51</v>
      </c>
      <c r="B54" s="233">
        <v>24.56</v>
      </c>
      <c r="C54" s="233">
        <v>25.01</v>
      </c>
      <c r="D54" s="234" t="s">
        <v>19</v>
      </c>
      <c r="E54" s="234" t="s">
        <v>400</v>
      </c>
      <c r="F54" s="234" t="s">
        <v>358</v>
      </c>
      <c r="G54" s="235">
        <v>448</v>
      </c>
      <c r="H54" s="234">
        <v>112</v>
      </c>
      <c r="I54" s="234" t="s">
        <v>388</v>
      </c>
      <c r="J54" s="234" t="s">
        <v>388</v>
      </c>
      <c r="K54" s="234" t="s">
        <v>388</v>
      </c>
      <c r="L54" s="234" t="s">
        <v>388</v>
      </c>
      <c r="M54" s="234" t="s">
        <v>388</v>
      </c>
      <c r="N54" s="234">
        <v>4</v>
      </c>
      <c r="O54" s="234" t="s">
        <v>388</v>
      </c>
      <c r="P54" s="234" t="s">
        <v>388</v>
      </c>
      <c r="Q54" s="234" t="s">
        <v>402</v>
      </c>
      <c r="R54" s="236"/>
      <c r="S54" s="243"/>
    </row>
    <row r="55" spans="1:19" x14ac:dyDescent="0.7">
      <c r="A55" s="242">
        <f t="shared" si="0"/>
        <v>52</v>
      </c>
      <c r="B55" s="233">
        <v>25.02</v>
      </c>
      <c r="C55" s="233">
        <v>24.56</v>
      </c>
      <c r="D55" s="234" t="s">
        <v>20</v>
      </c>
      <c r="E55" s="234" t="s">
        <v>400</v>
      </c>
      <c r="F55" s="234" t="s">
        <v>358</v>
      </c>
      <c r="G55" s="235">
        <v>460</v>
      </c>
      <c r="H55" s="234">
        <v>115</v>
      </c>
      <c r="I55" s="234">
        <v>3</v>
      </c>
      <c r="J55" s="234" t="s">
        <v>388</v>
      </c>
      <c r="K55" s="234" t="s">
        <v>388</v>
      </c>
      <c r="L55" s="234">
        <v>1</v>
      </c>
      <c r="M55" s="234" t="s">
        <v>388</v>
      </c>
      <c r="N55" s="234">
        <v>35</v>
      </c>
      <c r="O55" s="234" t="s">
        <v>388</v>
      </c>
      <c r="P55" s="234" t="s">
        <v>388</v>
      </c>
      <c r="Q55" s="234" t="s">
        <v>402</v>
      </c>
      <c r="R55" s="236"/>
      <c r="S55" s="243"/>
    </row>
    <row r="56" spans="1:19" x14ac:dyDescent="0.7">
      <c r="A56" s="242">
        <f t="shared" si="0"/>
        <v>53</v>
      </c>
      <c r="B56" s="233">
        <v>25.08</v>
      </c>
      <c r="C56" s="233">
        <v>24.18</v>
      </c>
      <c r="D56" s="234" t="s">
        <v>28</v>
      </c>
      <c r="E56" s="234" t="s">
        <v>400</v>
      </c>
      <c r="F56" s="234" t="s">
        <v>359</v>
      </c>
      <c r="G56" s="235">
        <v>1800</v>
      </c>
      <c r="H56" s="234">
        <v>450</v>
      </c>
      <c r="I56" s="234">
        <v>11</v>
      </c>
      <c r="J56" s="234" t="s">
        <v>388</v>
      </c>
      <c r="K56" s="234" t="s">
        <v>388</v>
      </c>
      <c r="L56" s="234" t="s">
        <v>388</v>
      </c>
      <c r="M56" s="234" t="s">
        <v>388</v>
      </c>
      <c r="N56" s="234" t="s">
        <v>388</v>
      </c>
      <c r="O56" s="234" t="s">
        <v>388</v>
      </c>
      <c r="P56" s="234" t="s">
        <v>388</v>
      </c>
      <c r="Q56" s="234" t="s">
        <v>401</v>
      </c>
      <c r="R56" s="236"/>
      <c r="S56" s="243" t="s">
        <v>404</v>
      </c>
    </row>
    <row r="57" spans="1:19" x14ac:dyDescent="0.7">
      <c r="A57" s="242">
        <f t="shared" si="0"/>
        <v>54</v>
      </c>
      <c r="B57" s="233">
        <v>27.23</v>
      </c>
      <c r="C57" s="233">
        <v>27.247</v>
      </c>
      <c r="D57" s="234" t="s">
        <v>19</v>
      </c>
      <c r="E57" s="234" t="s">
        <v>400</v>
      </c>
      <c r="F57" s="234" t="s">
        <v>358</v>
      </c>
      <c r="G57" s="235">
        <v>16</v>
      </c>
      <c r="H57" s="234">
        <v>4</v>
      </c>
      <c r="I57" s="234" t="s">
        <v>388</v>
      </c>
      <c r="J57" s="234" t="s">
        <v>388</v>
      </c>
      <c r="K57" s="234" t="s">
        <v>388</v>
      </c>
      <c r="L57" s="234" t="s">
        <v>388</v>
      </c>
      <c r="M57" s="234" t="s">
        <v>388</v>
      </c>
      <c r="N57" s="234" t="s">
        <v>388</v>
      </c>
      <c r="O57" s="234" t="s">
        <v>388</v>
      </c>
      <c r="P57" s="234">
        <v>1</v>
      </c>
      <c r="Q57" s="234" t="s">
        <v>402</v>
      </c>
      <c r="R57" s="236"/>
      <c r="S57" s="243"/>
    </row>
    <row r="58" spans="1:19" x14ac:dyDescent="0.7">
      <c r="A58" s="242">
        <f t="shared" si="0"/>
        <v>55</v>
      </c>
      <c r="B58" s="233">
        <v>27.37</v>
      </c>
      <c r="C58" s="233">
        <v>27.74</v>
      </c>
      <c r="D58" s="234" t="s">
        <v>19</v>
      </c>
      <c r="E58" s="234" t="s">
        <v>400</v>
      </c>
      <c r="F58" s="234" t="s">
        <v>358</v>
      </c>
      <c r="G58" s="235">
        <v>368</v>
      </c>
      <c r="H58" s="234">
        <v>92</v>
      </c>
      <c r="I58" s="234" t="s">
        <v>388</v>
      </c>
      <c r="J58" s="234">
        <v>1</v>
      </c>
      <c r="K58" s="234" t="s">
        <v>388</v>
      </c>
      <c r="L58" s="234" t="s">
        <v>388</v>
      </c>
      <c r="M58" s="234" t="s">
        <v>388</v>
      </c>
      <c r="N58" s="234">
        <v>2</v>
      </c>
      <c r="O58" s="234" t="s">
        <v>388</v>
      </c>
      <c r="P58" s="234" t="s">
        <v>388</v>
      </c>
      <c r="Q58" s="234" t="s">
        <v>402</v>
      </c>
      <c r="R58" s="236"/>
      <c r="S58" s="243"/>
    </row>
    <row r="59" spans="1:19" x14ac:dyDescent="0.7">
      <c r="A59" s="242">
        <f t="shared" si="0"/>
        <v>56</v>
      </c>
      <c r="B59" s="233">
        <v>27.574000000000002</v>
      </c>
      <c r="C59" s="233">
        <v>27.349</v>
      </c>
      <c r="D59" s="234" t="s">
        <v>20</v>
      </c>
      <c r="E59" s="234" t="s">
        <v>400</v>
      </c>
      <c r="F59" s="234" t="s">
        <v>358</v>
      </c>
      <c r="G59" s="235">
        <v>224</v>
      </c>
      <c r="H59" s="234">
        <v>56</v>
      </c>
      <c r="I59" s="234">
        <v>6</v>
      </c>
      <c r="J59" s="234" t="s">
        <v>388</v>
      </c>
      <c r="K59" s="234" t="s">
        <v>388</v>
      </c>
      <c r="L59" s="234" t="s">
        <v>388</v>
      </c>
      <c r="M59" s="234" t="s">
        <v>388</v>
      </c>
      <c r="N59" s="234" t="s">
        <v>388</v>
      </c>
      <c r="O59" s="234" t="s">
        <v>388</v>
      </c>
      <c r="P59" s="234">
        <v>1</v>
      </c>
      <c r="Q59" s="234" t="s">
        <v>402</v>
      </c>
      <c r="R59" s="236"/>
      <c r="S59" s="243"/>
    </row>
    <row r="60" spans="1:19" x14ac:dyDescent="0.7">
      <c r="A60" s="242">
        <f t="shared" si="0"/>
        <v>57</v>
      </c>
      <c r="B60" s="233">
        <v>27.71</v>
      </c>
      <c r="C60" s="233">
        <v>27.59</v>
      </c>
      <c r="D60" s="234" t="s">
        <v>20</v>
      </c>
      <c r="E60" s="234" t="s">
        <v>400</v>
      </c>
      <c r="F60" s="234" t="s">
        <v>358</v>
      </c>
      <c r="G60" s="235">
        <v>120</v>
      </c>
      <c r="H60" s="234">
        <v>30</v>
      </c>
      <c r="I60" s="234">
        <v>3</v>
      </c>
      <c r="J60" s="234" t="s">
        <v>388</v>
      </c>
      <c r="K60" s="234" t="s">
        <v>388</v>
      </c>
      <c r="L60" s="234" t="s">
        <v>388</v>
      </c>
      <c r="M60" s="234" t="s">
        <v>388</v>
      </c>
      <c r="N60" s="234" t="s">
        <v>388</v>
      </c>
      <c r="O60" s="234" t="s">
        <v>388</v>
      </c>
      <c r="P60" s="234">
        <v>1</v>
      </c>
      <c r="Q60" s="234" t="s">
        <v>401</v>
      </c>
      <c r="R60" s="236"/>
      <c r="S60" s="243"/>
    </row>
    <row r="61" spans="1:19" x14ac:dyDescent="0.7">
      <c r="A61" s="242">
        <f t="shared" si="0"/>
        <v>58</v>
      </c>
      <c r="B61" s="233">
        <v>28.52</v>
      </c>
      <c r="C61" s="233">
        <v>28.47</v>
      </c>
      <c r="D61" s="234" t="s">
        <v>20</v>
      </c>
      <c r="E61" s="234" t="s">
        <v>400</v>
      </c>
      <c r="F61" s="234" t="s">
        <v>358</v>
      </c>
      <c r="G61" s="235">
        <v>48</v>
      </c>
      <c r="H61" s="234">
        <v>12</v>
      </c>
      <c r="I61" s="234" t="s">
        <v>388</v>
      </c>
      <c r="J61" s="234">
        <v>1</v>
      </c>
      <c r="K61" s="234" t="s">
        <v>388</v>
      </c>
      <c r="L61" s="234">
        <v>1</v>
      </c>
      <c r="M61" s="234" t="s">
        <v>388</v>
      </c>
      <c r="N61" s="234">
        <v>1</v>
      </c>
      <c r="O61" s="234" t="s">
        <v>388</v>
      </c>
      <c r="P61" s="234" t="s">
        <v>388</v>
      </c>
      <c r="Q61" s="234" t="s">
        <v>402</v>
      </c>
      <c r="R61" s="236"/>
      <c r="S61" s="243"/>
    </row>
    <row r="62" spans="1:19" x14ac:dyDescent="0.7">
      <c r="A62" s="242">
        <f t="shared" si="0"/>
        <v>59</v>
      </c>
      <c r="B62" s="233">
        <v>28.55</v>
      </c>
      <c r="C62" s="233">
        <v>28.61</v>
      </c>
      <c r="D62" s="234" t="s">
        <v>19</v>
      </c>
      <c r="E62" s="234" t="s">
        <v>400</v>
      </c>
      <c r="F62" s="234" t="s">
        <v>358</v>
      </c>
      <c r="G62" s="235">
        <v>60</v>
      </c>
      <c r="H62" s="234">
        <v>15</v>
      </c>
      <c r="I62" s="234">
        <v>3</v>
      </c>
      <c r="J62" s="234" t="s">
        <v>388</v>
      </c>
      <c r="K62" s="234">
        <v>2</v>
      </c>
      <c r="L62" s="234" t="s">
        <v>388</v>
      </c>
      <c r="M62" s="234">
        <v>4</v>
      </c>
      <c r="N62" s="234" t="s">
        <v>388</v>
      </c>
      <c r="O62" s="234" t="s">
        <v>388</v>
      </c>
      <c r="P62" s="234" t="s">
        <v>388</v>
      </c>
      <c r="Q62" s="234" t="s">
        <v>402</v>
      </c>
      <c r="R62" s="236"/>
      <c r="S62" s="243"/>
    </row>
    <row r="63" spans="1:19" x14ac:dyDescent="0.7">
      <c r="A63" s="242">
        <f t="shared" si="0"/>
        <v>60</v>
      </c>
      <c r="B63" s="233">
        <v>33.299999999999997</v>
      </c>
      <c r="C63" s="233">
        <v>33.575000000000003</v>
      </c>
      <c r="D63" s="234" t="s">
        <v>19</v>
      </c>
      <c r="E63" s="234" t="s">
        <v>400</v>
      </c>
      <c r="F63" s="234" t="s">
        <v>358</v>
      </c>
      <c r="G63" s="235">
        <v>272</v>
      </c>
      <c r="H63" s="234">
        <v>68</v>
      </c>
      <c r="I63" s="234">
        <v>3</v>
      </c>
      <c r="J63" s="234" t="s">
        <v>388</v>
      </c>
      <c r="K63" s="234">
        <v>2</v>
      </c>
      <c r="L63" s="234" t="s">
        <v>388</v>
      </c>
      <c r="M63" s="234">
        <v>3</v>
      </c>
      <c r="N63" s="234">
        <v>20</v>
      </c>
      <c r="O63" s="234" t="s">
        <v>388</v>
      </c>
      <c r="P63" s="234" t="s">
        <v>388</v>
      </c>
      <c r="Q63" s="234" t="s">
        <v>402</v>
      </c>
      <c r="R63" s="236"/>
      <c r="S63" s="243"/>
    </row>
    <row r="64" spans="1:19" x14ac:dyDescent="0.7">
      <c r="A64" s="242">
        <f t="shared" si="0"/>
        <v>61</v>
      </c>
      <c r="B64" s="233">
        <v>33.575000000000003</v>
      </c>
      <c r="C64" s="233">
        <v>33.299999999999997</v>
      </c>
      <c r="D64" s="234" t="s">
        <v>20</v>
      </c>
      <c r="E64" s="234" t="s">
        <v>400</v>
      </c>
      <c r="F64" s="234" t="s">
        <v>358</v>
      </c>
      <c r="G64" s="235">
        <v>272</v>
      </c>
      <c r="H64" s="234">
        <v>68</v>
      </c>
      <c r="I64" s="234">
        <v>4</v>
      </c>
      <c r="J64" s="234" t="s">
        <v>388</v>
      </c>
      <c r="K64" s="234" t="s">
        <v>388</v>
      </c>
      <c r="L64" s="234"/>
      <c r="M64" s="234" t="s">
        <v>388</v>
      </c>
      <c r="N64" s="234">
        <v>17</v>
      </c>
      <c r="O64" s="234" t="s">
        <v>388</v>
      </c>
      <c r="P64" s="234" t="s">
        <v>388</v>
      </c>
      <c r="Q64" s="234" t="s">
        <v>402</v>
      </c>
      <c r="R64" s="236"/>
      <c r="S64" s="243"/>
    </row>
    <row r="65" spans="1:19" x14ac:dyDescent="0.7">
      <c r="A65" s="242">
        <f t="shared" si="0"/>
        <v>62</v>
      </c>
      <c r="B65" s="233">
        <v>33.590000000000003</v>
      </c>
      <c r="C65" s="233">
        <v>33.92</v>
      </c>
      <c r="D65" s="234" t="s">
        <v>19</v>
      </c>
      <c r="E65" s="234" t="s">
        <v>400</v>
      </c>
      <c r="F65" s="234" t="s">
        <v>358</v>
      </c>
      <c r="G65" s="235">
        <v>328</v>
      </c>
      <c r="H65" s="234">
        <v>82</v>
      </c>
      <c r="I65" s="234" t="s">
        <v>388</v>
      </c>
      <c r="J65" s="234" t="s">
        <v>388</v>
      </c>
      <c r="K65" s="234">
        <v>1</v>
      </c>
      <c r="L65" s="234">
        <v>3</v>
      </c>
      <c r="M65" s="234">
        <v>1</v>
      </c>
      <c r="N65" s="234">
        <v>31</v>
      </c>
      <c r="O65" s="234" t="s">
        <v>388</v>
      </c>
      <c r="P65" s="234" t="s">
        <v>388</v>
      </c>
      <c r="Q65" s="234" t="s">
        <v>402</v>
      </c>
      <c r="R65" s="236"/>
      <c r="S65" s="243"/>
    </row>
    <row r="66" spans="1:19" x14ac:dyDescent="0.7">
      <c r="A66" s="242">
        <f t="shared" si="0"/>
        <v>63</v>
      </c>
      <c r="B66" s="233">
        <v>33.909999999999997</v>
      </c>
      <c r="C66" s="233">
        <v>33.590000000000003</v>
      </c>
      <c r="D66" s="234" t="s">
        <v>20</v>
      </c>
      <c r="E66" s="234" t="s">
        <v>400</v>
      </c>
      <c r="F66" s="234" t="s">
        <v>358</v>
      </c>
      <c r="G66" s="235">
        <v>320</v>
      </c>
      <c r="H66" s="234">
        <v>80</v>
      </c>
      <c r="I66" s="234">
        <v>2</v>
      </c>
      <c r="J66" s="234" t="s">
        <v>388</v>
      </c>
      <c r="K66" s="234" t="s">
        <v>388</v>
      </c>
      <c r="L66" s="234"/>
      <c r="M66" s="234" t="s">
        <v>388</v>
      </c>
      <c r="N66" s="234">
        <v>52</v>
      </c>
      <c r="O66" s="234" t="s">
        <v>388</v>
      </c>
      <c r="P66" s="234" t="s">
        <v>388</v>
      </c>
      <c r="Q66" s="234" t="s">
        <v>402</v>
      </c>
      <c r="R66" s="236"/>
      <c r="S66" s="243"/>
    </row>
    <row r="67" spans="1:19" x14ac:dyDescent="0.7">
      <c r="A67" s="242">
        <f t="shared" si="0"/>
        <v>64</v>
      </c>
      <c r="B67" s="233">
        <v>36.630000000000003</v>
      </c>
      <c r="C67" s="233">
        <v>36.28</v>
      </c>
      <c r="D67" s="234" t="s">
        <v>20</v>
      </c>
      <c r="E67" s="234" t="s">
        <v>400</v>
      </c>
      <c r="F67" s="234" t="s">
        <v>358</v>
      </c>
      <c r="G67" s="235">
        <v>348</v>
      </c>
      <c r="H67" s="234">
        <v>87</v>
      </c>
      <c r="I67" s="234">
        <v>5</v>
      </c>
      <c r="J67" s="234" t="s">
        <v>388</v>
      </c>
      <c r="K67" s="234">
        <v>2</v>
      </c>
      <c r="L67" s="234">
        <v>2</v>
      </c>
      <c r="M67" s="234" t="s">
        <v>388</v>
      </c>
      <c r="N67" s="234">
        <v>31</v>
      </c>
      <c r="O67" s="234" t="s">
        <v>388</v>
      </c>
      <c r="P67" s="234">
        <v>1</v>
      </c>
      <c r="Q67" s="234" t="s">
        <v>401</v>
      </c>
      <c r="R67" s="236"/>
      <c r="S67" s="243"/>
    </row>
    <row r="68" spans="1:19" x14ac:dyDescent="0.7">
      <c r="A68" s="242">
        <f t="shared" si="0"/>
        <v>65</v>
      </c>
      <c r="B68" s="233">
        <v>36.69</v>
      </c>
      <c r="C68" s="233">
        <v>36.659999999999997</v>
      </c>
      <c r="D68" s="234" t="s">
        <v>20</v>
      </c>
      <c r="E68" s="234" t="s">
        <v>400</v>
      </c>
      <c r="F68" s="234" t="s">
        <v>358</v>
      </c>
      <c r="G68" s="235">
        <v>28</v>
      </c>
      <c r="H68" s="234">
        <v>7</v>
      </c>
      <c r="I68" s="234" t="s">
        <v>388</v>
      </c>
      <c r="J68" s="234" t="s">
        <v>388</v>
      </c>
      <c r="K68" s="234" t="s">
        <v>388</v>
      </c>
      <c r="L68" s="234" t="s">
        <v>388</v>
      </c>
      <c r="M68" s="234" t="s">
        <v>388</v>
      </c>
      <c r="N68" s="234" t="s">
        <v>388</v>
      </c>
      <c r="O68" s="234" t="s">
        <v>388</v>
      </c>
      <c r="P68" s="234">
        <v>1</v>
      </c>
      <c r="Q68" s="234" t="s">
        <v>402</v>
      </c>
      <c r="R68" s="236"/>
      <c r="S68" s="243"/>
    </row>
    <row r="69" spans="1:19" x14ac:dyDescent="0.7">
      <c r="A69" s="242">
        <f t="shared" si="0"/>
        <v>66</v>
      </c>
      <c r="B69" s="233">
        <v>36.770000000000003</v>
      </c>
      <c r="C69" s="233">
        <v>37</v>
      </c>
      <c r="D69" s="234" t="s">
        <v>19</v>
      </c>
      <c r="E69" s="234" t="s">
        <v>400</v>
      </c>
      <c r="F69" s="234" t="s">
        <v>358</v>
      </c>
      <c r="G69" s="235">
        <v>228</v>
      </c>
      <c r="H69" s="234">
        <v>57</v>
      </c>
      <c r="I69" s="234" t="s">
        <v>388</v>
      </c>
      <c r="J69" s="234" t="s">
        <v>388</v>
      </c>
      <c r="K69" s="234" t="s">
        <v>388</v>
      </c>
      <c r="L69" s="234" t="s">
        <v>388</v>
      </c>
      <c r="M69" s="234" t="s">
        <v>388</v>
      </c>
      <c r="N69" s="234">
        <v>4</v>
      </c>
      <c r="O69" s="234" t="s">
        <v>388</v>
      </c>
      <c r="P69" s="234">
        <v>1</v>
      </c>
      <c r="Q69" s="234" t="s">
        <v>402</v>
      </c>
      <c r="R69" s="236"/>
      <c r="S69" s="243"/>
    </row>
    <row r="70" spans="1:19" x14ac:dyDescent="0.7">
      <c r="A70" s="242">
        <f t="shared" ref="A70:A93" si="1">A69+1</f>
        <v>67</v>
      </c>
      <c r="B70" s="233">
        <v>37.03</v>
      </c>
      <c r="C70" s="233">
        <v>37.26</v>
      </c>
      <c r="D70" s="234" t="s">
        <v>19</v>
      </c>
      <c r="E70" s="234" t="s">
        <v>400</v>
      </c>
      <c r="F70" s="234" t="s">
        <v>358</v>
      </c>
      <c r="G70" s="235">
        <v>228</v>
      </c>
      <c r="H70" s="234">
        <v>57</v>
      </c>
      <c r="I70" s="234">
        <v>15</v>
      </c>
      <c r="J70" s="234" t="s">
        <v>388</v>
      </c>
      <c r="K70" s="234" t="s">
        <v>388</v>
      </c>
      <c r="L70" s="234">
        <v>2</v>
      </c>
      <c r="M70" s="234" t="s">
        <v>388</v>
      </c>
      <c r="N70" s="234">
        <v>26</v>
      </c>
      <c r="O70" s="234" t="s">
        <v>388</v>
      </c>
      <c r="P70" s="234">
        <v>1</v>
      </c>
      <c r="Q70" s="234" t="s">
        <v>401</v>
      </c>
      <c r="R70" s="236"/>
      <c r="S70" s="243"/>
    </row>
    <row r="71" spans="1:19" x14ac:dyDescent="0.7">
      <c r="A71" s="242">
        <f t="shared" si="1"/>
        <v>68</v>
      </c>
      <c r="B71" s="233">
        <v>37.265000000000001</v>
      </c>
      <c r="C71" s="233">
        <v>36.76</v>
      </c>
      <c r="D71" s="234" t="s">
        <v>20</v>
      </c>
      <c r="E71" s="234" t="s">
        <v>400</v>
      </c>
      <c r="F71" s="234" t="s">
        <v>358</v>
      </c>
      <c r="G71" s="235">
        <v>504</v>
      </c>
      <c r="H71" s="234">
        <v>126</v>
      </c>
      <c r="I71" s="234">
        <v>3</v>
      </c>
      <c r="J71" s="234">
        <v>3</v>
      </c>
      <c r="K71" s="234">
        <v>4</v>
      </c>
      <c r="L71" s="234">
        <v>5</v>
      </c>
      <c r="M71" s="234" t="s">
        <v>388</v>
      </c>
      <c r="N71" s="234">
        <v>65</v>
      </c>
      <c r="O71" s="234" t="s">
        <v>388</v>
      </c>
      <c r="P71" s="234" t="s">
        <v>388</v>
      </c>
      <c r="Q71" s="234" t="s">
        <v>402</v>
      </c>
      <c r="R71" s="236"/>
      <c r="S71" s="243"/>
    </row>
    <row r="72" spans="1:19" x14ac:dyDescent="0.7">
      <c r="A72" s="242">
        <f t="shared" si="1"/>
        <v>69</v>
      </c>
      <c r="B72" s="233">
        <v>38.58</v>
      </c>
      <c r="C72" s="233">
        <v>39.53</v>
      </c>
      <c r="D72" s="234" t="s">
        <v>28</v>
      </c>
      <c r="E72" s="234" t="s">
        <v>400</v>
      </c>
      <c r="F72" s="234" t="s">
        <v>359</v>
      </c>
      <c r="G72" s="235">
        <v>1900</v>
      </c>
      <c r="H72" s="234">
        <v>475</v>
      </c>
      <c r="I72" s="234">
        <v>19</v>
      </c>
      <c r="J72" s="234" t="s">
        <v>388</v>
      </c>
      <c r="K72" s="234" t="s">
        <v>388</v>
      </c>
      <c r="L72" s="234" t="s">
        <v>388</v>
      </c>
      <c r="M72" s="234" t="s">
        <v>388</v>
      </c>
      <c r="N72" s="234" t="s">
        <v>388</v>
      </c>
      <c r="O72" s="234" t="s">
        <v>388</v>
      </c>
      <c r="P72" s="234" t="s">
        <v>388</v>
      </c>
      <c r="Q72" s="234" t="s">
        <v>401</v>
      </c>
      <c r="R72" s="236"/>
      <c r="S72" s="243" t="s">
        <v>404</v>
      </c>
    </row>
    <row r="73" spans="1:19" x14ac:dyDescent="0.7">
      <c r="A73" s="242">
        <f t="shared" si="1"/>
        <v>70</v>
      </c>
      <c r="B73" s="233">
        <v>38.655000000000001</v>
      </c>
      <c r="C73" s="233">
        <v>39.003999999999998</v>
      </c>
      <c r="D73" s="234" t="s">
        <v>19</v>
      </c>
      <c r="E73" s="234" t="s">
        <v>400</v>
      </c>
      <c r="F73" s="234" t="s">
        <v>358</v>
      </c>
      <c r="G73" s="235">
        <v>348</v>
      </c>
      <c r="H73" s="234">
        <v>87</v>
      </c>
      <c r="I73" s="234" t="s">
        <v>388</v>
      </c>
      <c r="J73" s="234" t="s">
        <v>388</v>
      </c>
      <c r="K73" s="234" t="s">
        <v>388</v>
      </c>
      <c r="L73" s="234" t="s">
        <v>388</v>
      </c>
      <c r="M73" s="234" t="s">
        <v>388</v>
      </c>
      <c r="N73" s="234">
        <v>1</v>
      </c>
      <c r="O73" s="234" t="s">
        <v>388</v>
      </c>
      <c r="P73" s="234" t="s">
        <v>388</v>
      </c>
      <c r="Q73" s="234" t="s">
        <v>402</v>
      </c>
      <c r="R73" s="236"/>
      <c r="S73" s="243"/>
    </row>
    <row r="74" spans="1:19" x14ac:dyDescent="0.7">
      <c r="A74" s="242">
        <f t="shared" si="1"/>
        <v>71</v>
      </c>
      <c r="B74" s="233">
        <v>39</v>
      </c>
      <c r="C74" s="233">
        <v>38.67</v>
      </c>
      <c r="D74" s="234" t="s">
        <v>20</v>
      </c>
      <c r="E74" s="234" t="s">
        <v>400</v>
      </c>
      <c r="F74" s="234" t="s">
        <v>358</v>
      </c>
      <c r="G74" s="235">
        <v>328</v>
      </c>
      <c r="H74" s="234">
        <v>82</v>
      </c>
      <c r="I74" s="234">
        <v>4</v>
      </c>
      <c r="J74" s="234" t="s">
        <v>388</v>
      </c>
      <c r="K74" s="234" t="s">
        <v>388</v>
      </c>
      <c r="L74" s="234" t="s">
        <v>388</v>
      </c>
      <c r="M74" s="234" t="s">
        <v>388</v>
      </c>
      <c r="N74" s="234">
        <v>1</v>
      </c>
      <c r="O74" s="234" t="s">
        <v>388</v>
      </c>
      <c r="P74" s="234" t="s">
        <v>388</v>
      </c>
      <c r="Q74" s="234" t="s">
        <v>402</v>
      </c>
      <c r="R74" s="236"/>
      <c r="S74" s="243"/>
    </row>
    <row r="75" spans="1:19" x14ac:dyDescent="0.7">
      <c r="A75" s="242">
        <f t="shared" si="1"/>
        <v>72</v>
      </c>
      <c r="B75" s="233">
        <v>39.03</v>
      </c>
      <c r="C75" s="233">
        <v>39.409999999999997</v>
      </c>
      <c r="D75" s="234" t="s">
        <v>19</v>
      </c>
      <c r="E75" s="234" t="s">
        <v>400</v>
      </c>
      <c r="F75" s="234" t="s">
        <v>358</v>
      </c>
      <c r="G75" s="235">
        <v>380</v>
      </c>
      <c r="H75" s="234">
        <v>95</v>
      </c>
      <c r="I75" s="234">
        <v>2</v>
      </c>
      <c r="J75" s="234" t="s">
        <v>388</v>
      </c>
      <c r="K75" s="234" t="s">
        <v>388</v>
      </c>
      <c r="L75" s="234" t="s">
        <v>388</v>
      </c>
      <c r="M75" s="234" t="s">
        <v>388</v>
      </c>
      <c r="N75" s="234">
        <v>1</v>
      </c>
      <c r="O75" s="234" t="s">
        <v>388</v>
      </c>
      <c r="P75" s="234" t="s">
        <v>388</v>
      </c>
      <c r="Q75" s="234" t="s">
        <v>402</v>
      </c>
      <c r="R75" s="236"/>
      <c r="S75" s="243"/>
    </row>
    <row r="76" spans="1:19" x14ac:dyDescent="0.7">
      <c r="A76" s="242">
        <f t="shared" si="1"/>
        <v>73</v>
      </c>
      <c r="B76" s="233">
        <v>39.42</v>
      </c>
      <c r="C76" s="233">
        <v>39.03</v>
      </c>
      <c r="D76" s="234" t="s">
        <v>20</v>
      </c>
      <c r="E76" s="234" t="s">
        <v>400</v>
      </c>
      <c r="F76" s="234" t="s">
        <v>358</v>
      </c>
      <c r="G76" s="235">
        <v>388</v>
      </c>
      <c r="H76" s="234">
        <v>97</v>
      </c>
      <c r="I76" s="234">
        <v>1</v>
      </c>
      <c r="J76" s="234" t="s">
        <v>388</v>
      </c>
      <c r="K76" s="234" t="s">
        <v>388</v>
      </c>
      <c r="L76" s="234" t="s">
        <v>388</v>
      </c>
      <c r="M76" s="234" t="s">
        <v>388</v>
      </c>
      <c r="N76" s="234">
        <v>11</v>
      </c>
      <c r="O76" s="234" t="s">
        <v>388</v>
      </c>
      <c r="P76" s="234" t="s">
        <v>388</v>
      </c>
      <c r="Q76" s="234" t="s">
        <v>402</v>
      </c>
      <c r="R76" s="236"/>
      <c r="S76" s="243"/>
    </row>
    <row r="77" spans="1:19" x14ac:dyDescent="0.7">
      <c r="A77" s="242">
        <f t="shared" si="1"/>
        <v>74</v>
      </c>
      <c r="B77" s="233">
        <v>42.62</v>
      </c>
      <c r="C77" s="233">
        <v>43.22</v>
      </c>
      <c r="D77" s="234" t="s">
        <v>19</v>
      </c>
      <c r="E77" s="234" t="s">
        <v>400</v>
      </c>
      <c r="F77" s="234" t="s">
        <v>359</v>
      </c>
      <c r="G77" s="235">
        <v>600</v>
      </c>
      <c r="H77" s="234">
        <v>150</v>
      </c>
      <c r="I77" s="234" t="s">
        <v>388</v>
      </c>
      <c r="J77" s="234" t="s">
        <v>388</v>
      </c>
      <c r="K77" s="234">
        <v>1</v>
      </c>
      <c r="L77" s="234" t="s">
        <v>388</v>
      </c>
      <c r="M77" s="234" t="s">
        <v>388</v>
      </c>
      <c r="N77" s="234">
        <v>1</v>
      </c>
      <c r="O77" s="234" t="s">
        <v>388</v>
      </c>
      <c r="P77" s="234" t="s">
        <v>388</v>
      </c>
      <c r="Q77" s="234" t="s">
        <v>401</v>
      </c>
      <c r="R77" s="236"/>
      <c r="S77" s="243"/>
    </row>
    <row r="78" spans="1:19" x14ac:dyDescent="0.7">
      <c r="A78" s="242">
        <f t="shared" si="1"/>
        <v>75</v>
      </c>
      <c r="B78" s="233">
        <v>44.07</v>
      </c>
      <c r="C78" s="233">
        <v>44.704000000000001</v>
      </c>
      <c r="D78" s="234" t="s">
        <v>19</v>
      </c>
      <c r="E78" s="234" t="s">
        <v>400</v>
      </c>
      <c r="F78" s="234" t="s">
        <v>358</v>
      </c>
      <c r="G78" s="235">
        <v>632</v>
      </c>
      <c r="H78" s="234">
        <v>158</v>
      </c>
      <c r="I78" s="234">
        <v>2</v>
      </c>
      <c r="J78" s="234" t="s">
        <v>388</v>
      </c>
      <c r="K78" s="234">
        <v>2</v>
      </c>
      <c r="L78" s="234">
        <v>3</v>
      </c>
      <c r="M78" s="234" t="s">
        <v>388</v>
      </c>
      <c r="N78" s="234">
        <v>10</v>
      </c>
      <c r="O78" s="234" t="s">
        <v>388</v>
      </c>
      <c r="P78" s="234" t="s">
        <v>388</v>
      </c>
      <c r="Q78" s="234" t="s">
        <v>402</v>
      </c>
      <c r="R78" s="236"/>
      <c r="S78" s="243"/>
    </row>
    <row r="79" spans="1:19" x14ac:dyDescent="0.7">
      <c r="A79" s="242">
        <f t="shared" si="1"/>
        <v>76</v>
      </c>
      <c r="B79" s="233">
        <v>44.7</v>
      </c>
      <c r="C79" s="233">
        <v>44.06</v>
      </c>
      <c r="D79" s="234" t="s">
        <v>20</v>
      </c>
      <c r="E79" s="234" t="s">
        <v>400</v>
      </c>
      <c r="F79" s="234" t="s">
        <v>358</v>
      </c>
      <c r="G79" s="235">
        <v>640</v>
      </c>
      <c r="H79" s="234">
        <v>160</v>
      </c>
      <c r="I79" s="234">
        <v>11</v>
      </c>
      <c r="J79" s="234" t="s">
        <v>388</v>
      </c>
      <c r="K79" s="234">
        <v>5</v>
      </c>
      <c r="L79" s="234">
        <v>3</v>
      </c>
      <c r="M79" s="234" t="s">
        <v>388</v>
      </c>
      <c r="N79" s="234">
        <v>22</v>
      </c>
      <c r="O79" s="234" t="s">
        <v>388</v>
      </c>
      <c r="P79" s="234" t="s">
        <v>388</v>
      </c>
      <c r="Q79" s="234" t="s">
        <v>402</v>
      </c>
      <c r="R79" s="236"/>
      <c r="S79" s="243"/>
    </row>
    <row r="80" spans="1:19" x14ac:dyDescent="0.7">
      <c r="A80" s="242">
        <f t="shared" si="1"/>
        <v>77</v>
      </c>
      <c r="B80" s="233">
        <v>44.77</v>
      </c>
      <c r="C80" s="233">
        <v>45.4</v>
      </c>
      <c r="D80" s="234" t="s">
        <v>19</v>
      </c>
      <c r="E80" s="234" t="s">
        <v>400</v>
      </c>
      <c r="F80" s="234" t="s">
        <v>358</v>
      </c>
      <c r="G80" s="235">
        <v>628</v>
      </c>
      <c r="H80" s="234">
        <v>157</v>
      </c>
      <c r="I80" s="234">
        <v>5</v>
      </c>
      <c r="J80" s="234" t="s">
        <v>388</v>
      </c>
      <c r="K80" s="234">
        <v>2</v>
      </c>
      <c r="L80" s="234">
        <v>2</v>
      </c>
      <c r="M80" s="234">
        <v>2</v>
      </c>
      <c r="N80" s="234">
        <v>18</v>
      </c>
      <c r="O80" s="234" t="s">
        <v>388</v>
      </c>
      <c r="P80" s="234" t="s">
        <v>388</v>
      </c>
      <c r="Q80" s="234" t="s">
        <v>402</v>
      </c>
      <c r="R80" s="236"/>
      <c r="S80" s="243"/>
    </row>
    <row r="81" spans="1:19" x14ac:dyDescent="0.7">
      <c r="A81" s="242">
        <f t="shared" si="1"/>
        <v>78</v>
      </c>
      <c r="B81" s="233">
        <v>45.05</v>
      </c>
      <c r="C81" s="233">
        <v>44.774999999999999</v>
      </c>
      <c r="D81" s="234" t="s">
        <v>20</v>
      </c>
      <c r="E81" s="234" t="s">
        <v>400</v>
      </c>
      <c r="F81" s="234" t="s">
        <v>358</v>
      </c>
      <c r="G81" s="235">
        <v>272</v>
      </c>
      <c r="H81" s="234">
        <v>68</v>
      </c>
      <c r="I81" s="234">
        <v>1</v>
      </c>
      <c r="J81" s="234" t="s">
        <v>388</v>
      </c>
      <c r="K81" s="234" t="s">
        <v>388</v>
      </c>
      <c r="L81" s="234" t="s">
        <v>388</v>
      </c>
      <c r="M81" s="234" t="s">
        <v>388</v>
      </c>
      <c r="N81" s="234">
        <v>13</v>
      </c>
      <c r="O81" s="234" t="s">
        <v>388</v>
      </c>
      <c r="P81" s="234" t="s">
        <v>388</v>
      </c>
      <c r="Q81" s="234" t="s">
        <v>402</v>
      </c>
      <c r="R81" s="236"/>
      <c r="S81" s="243"/>
    </row>
    <row r="82" spans="1:19" x14ac:dyDescent="0.7">
      <c r="A82" s="242">
        <f t="shared" si="1"/>
        <v>79</v>
      </c>
      <c r="B82" s="233">
        <v>45.4</v>
      </c>
      <c r="C82" s="233">
        <v>45.07</v>
      </c>
      <c r="D82" s="234" t="s">
        <v>20</v>
      </c>
      <c r="E82" s="234" t="s">
        <v>400</v>
      </c>
      <c r="F82" s="234" t="s">
        <v>358</v>
      </c>
      <c r="G82" s="235">
        <v>328</v>
      </c>
      <c r="H82" s="234">
        <v>82</v>
      </c>
      <c r="I82" s="234">
        <v>2</v>
      </c>
      <c r="J82" s="234" t="s">
        <v>388</v>
      </c>
      <c r="K82" s="234" t="s">
        <v>388</v>
      </c>
      <c r="L82" s="234" t="s">
        <v>388</v>
      </c>
      <c r="M82" s="234">
        <v>1</v>
      </c>
      <c r="N82" s="234">
        <v>45</v>
      </c>
      <c r="O82" s="234" t="s">
        <v>388</v>
      </c>
      <c r="P82" s="234">
        <v>1</v>
      </c>
      <c r="Q82" s="234" t="s">
        <v>401</v>
      </c>
      <c r="R82" s="236"/>
      <c r="S82" s="243"/>
    </row>
    <row r="83" spans="1:19" x14ac:dyDescent="0.7">
      <c r="A83" s="242">
        <f t="shared" si="1"/>
        <v>80</v>
      </c>
      <c r="B83" s="233">
        <v>46.02</v>
      </c>
      <c r="C83" s="233">
        <v>45.93</v>
      </c>
      <c r="D83" s="234" t="s">
        <v>20</v>
      </c>
      <c r="E83" s="234" t="s">
        <v>400</v>
      </c>
      <c r="F83" s="234" t="s">
        <v>358</v>
      </c>
      <c r="G83" s="235">
        <v>88</v>
      </c>
      <c r="H83" s="234">
        <v>22</v>
      </c>
      <c r="I83" s="234" t="s">
        <v>388</v>
      </c>
      <c r="J83" s="234" t="s">
        <v>388</v>
      </c>
      <c r="K83" s="234">
        <v>1</v>
      </c>
      <c r="L83" s="234">
        <v>1</v>
      </c>
      <c r="M83" s="234">
        <v>1</v>
      </c>
      <c r="N83" s="234">
        <v>1</v>
      </c>
      <c r="O83" s="234" t="s">
        <v>388</v>
      </c>
      <c r="P83" s="234">
        <v>1</v>
      </c>
      <c r="Q83" s="234" t="s">
        <v>401</v>
      </c>
      <c r="R83" s="236"/>
      <c r="S83" s="243"/>
    </row>
    <row r="84" spans="1:19" x14ac:dyDescent="0.7">
      <c r="A84" s="242">
        <f t="shared" si="1"/>
        <v>81</v>
      </c>
      <c r="B84" s="233">
        <v>46.38</v>
      </c>
      <c r="C84" s="233">
        <v>46.05</v>
      </c>
      <c r="D84" s="234" t="s">
        <v>20</v>
      </c>
      <c r="E84" s="234" t="s">
        <v>400</v>
      </c>
      <c r="F84" s="234" t="s">
        <v>358</v>
      </c>
      <c r="G84" s="235">
        <v>328</v>
      </c>
      <c r="H84" s="234">
        <v>82</v>
      </c>
      <c r="I84" s="234">
        <v>4</v>
      </c>
      <c r="J84" s="234" t="s">
        <v>388</v>
      </c>
      <c r="K84" s="234">
        <v>2</v>
      </c>
      <c r="L84" s="234" t="s">
        <v>388</v>
      </c>
      <c r="M84" s="234">
        <v>1</v>
      </c>
      <c r="N84" s="234">
        <v>1</v>
      </c>
      <c r="O84" s="234" t="s">
        <v>388</v>
      </c>
      <c r="P84" s="234">
        <v>1</v>
      </c>
      <c r="Q84" s="234" t="s">
        <v>401</v>
      </c>
      <c r="R84" s="236"/>
      <c r="S84" s="243"/>
    </row>
    <row r="85" spans="1:19" x14ac:dyDescent="0.7">
      <c r="A85" s="242">
        <f t="shared" si="1"/>
        <v>82</v>
      </c>
      <c r="B85" s="233">
        <v>46.99</v>
      </c>
      <c r="C85" s="233">
        <v>47.17</v>
      </c>
      <c r="D85" s="234" t="s">
        <v>19</v>
      </c>
      <c r="E85" s="234" t="s">
        <v>400</v>
      </c>
      <c r="F85" s="234" t="s">
        <v>358</v>
      </c>
      <c r="G85" s="235">
        <v>180</v>
      </c>
      <c r="H85" s="234">
        <v>45</v>
      </c>
      <c r="I85" s="234">
        <v>2</v>
      </c>
      <c r="J85" s="234" t="s">
        <v>388</v>
      </c>
      <c r="K85" s="234" t="s">
        <v>388</v>
      </c>
      <c r="L85" s="234" t="s">
        <v>388</v>
      </c>
      <c r="M85" s="234" t="s">
        <v>388</v>
      </c>
      <c r="N85" s="234" t="s">
        <v>388</v>
      </c>
      <c r="O85" s="234" t="s">
        <v>388</v>
      </c>
      <c r="P85" s="234" t="s">
        <v>388</v>
      </c>
      <c r="Q85" s="234" t="s">
        <v>402</v>
      </c>
      <c r="R85" s="236"/>
      <c r="S85" s="243"/>
    </row>
    <row r="86" spans="1:19" x14ac:dyDescent="0.7">
      <c r="A86" s="242">
        <f t="shared" si="1"/>
        <v>83</v>
      </c>
      <c r="B86" s="233">
        <v>47.16</v>
      </c>
      <c r="C86" s="233">
        <v>47.04</v>
      </c>
      <c r="D86" s="234" t="s">
        <v>20</v>
      </c>
      <c r="E86" s="234" t="s">
        <v>400</v>
      </c>
      <c r="F86" s="234" t="s">
        <v>358</v>
      </c>
      <c r="G86" s="235">
        <v>120</v>
      </c>
      <c r="H86" s="234">
        <v>30</v>
      </c>
      <c r="I86" s="234">
        <v>5</v>
      </c>
      <c r="J86" s="234" t="s">
        <v>388</v>
      </c>
      <c r="K86" s="234" t="s">
        <v>388</v>
      </c>
      <c r="L86" s="234" t="s">
        <v>388</v>
      </c>
      <c r="M86" s="234" t="s">
        <v>388</v>
      </c>
      <c r="N86" s="234" t="s">
        <v>388</v>
      </c>
      <c r="O86" s="234" t="s">
        <v>388</v>
      </c>
      <c r="P86" s="234" t="s">
        <v>388</v>
      </c>
      <c r="Q86" s="234" t="s">
        <v>402</v>
      </c>
      <c r="R86" s="236"/>
      <c r="S86" s="243"/>
    </row>
    <row r="87" spans="1:19" x14ac:dyDescent="0.7">
      <c r="A87" s="242">
        <f t="shared" si="1"/>
        <v>84</v>
      </c>
      <c r="B87" s="233">
        <v>47.23</v>
      </c>
      <c r="C87" s="233">
        <v>47.34</v>
      </c>
      <c r="D87" s="234" t="s">
        <v>19</v>
      </c>
      <c r="E87" s="234" t="s">
        <v>400</v>
      </c>
      <c r="F87" s="234" t="s">
        <v>358</v>
      </c>
      <c r="G87" s="235">
        <v>108</v>
      </c>
      <c r="H87" s="234">
        <v>27</v>
      </c>
      <c r="I87" s="234">
        <v>2</v>
      </c>
      <c r="J87" s="234" t="s">
        <v>388</v>
      </c>
      <c r="K87" s="234" t="s">
        <v>388</v>
      </c>
      <c r="L87" s="234" t="s">
        <v>388</v>
      </c>
      <c r="M87" s="234" t="s">
        <v>388</v>
      </c>
      <c r="N87" s="234" t="s">
        <v>388</v>
      </c>
      <c r="O87" s="234" t="s">
        <v>388</v>
      </c>
      <c r="P87" s="234" t="s">
        <v>388</v>
      </c>
      <c r="Q87" s="234" t="s">
        <v>402</v>
      </c>
      <c r="R87" s="236"/>
      <c r="S87" s="243"/>
    </row>
    <row r="88" spans="1:19" x14ac:dyDescent="0.7">
      <c r="A88" s="242">
        <f t="shared" si="1"/>
        <v>85</v>
      </c>
      <c r="B88" s="233">
        <v>47.304000000000002</v>
      </c>
      <c r="C88" s="233">
        <v>47.218000000000004</v>
      </c>
      <c r="D88" s="234" t="s">
        <v>20</v>
      </c>
      <c r="E88" s="234" t="s">
        <v>400</v>
      </c>
      <c r="F88" s="234" t="s">
        <v>359</v>
      </c>
      <c r="G88" s="235">
        <v>84</v>
      </c>
      <c r="H88" s="234">
        <v>21</v>
      </c>
      <c r="I88" s="234">
        <v>7</v>
      </c>
      <c r="J88" s="234" t="s">
        <v>388</v>
      </c>
      <c r="K88" s="234" t="s">
        <v>388</v>
      </c>
      <c r="L88" s="234" t="s">
        <v>388</v>
      </c>
      <c r="M88" s="234" t="s">
        <v>388</v>
      </c>
      <c r="N88" s="234" t="s">
        <v>388</v>
      </c>
      <c r="O88" s="234" t="s">
        <v>388</v>
      </c>
      <c r="P88" s="234" t="s">
        <v>388</v>
      </c>
      <c r="Q88" s="234" t="s">
        <v>402</v>
      </c>
      <c r="R88" s="236"/>
      <c r="S88" s="243"/>
    </row>
    <row r="89" spans="1:19" x14ac:dyDescent="0.7">
      <c r="A89" s="242">
        <f t="shared" si="1"/>
        <v>86</v>
      </c>
      <c r="B89" s="233">
        <v>47.32</v>
      </c>
      <c r="C89" s="233">
        <v>47.23</v>
      </c>
      <c r="D89" s="234" t="s">
        <v>20</v>
      </c>
      <c r="E89" s="234" t="s">
        <v>400</v>
      </c>
      <c r="F89" s="234" t="s">
        <v>358</v>
      </c>
      <c r="G89" s="235">
        <v>88</v>
      </c>
      <c r="H89" s="234">
        <v>22</v>
      </c>
      <c r="I89" s="234">
        <v>1</v>
      </c>
      <c r="J89" s="234" t="s">
        <v>388</v>
      </c>
      <c r="K89" s="234" t="s">
        <v>388</v>
      </c>
      <c r="L89" s="234" t="s">
        <v>388</v>
      </c>
      <c r="M89" s="234" t="s">
        <v>388</v>
      </c>
      <c r="N89" s="234" t="s">
        <v>388</v>
      </c>
      <c r="O89" s="234" t="s">
        <v>388</v>
      </c>
      <c r="P89" s="234" t="s">
        <v>388</v>
      </c>
      <c r="Q89" s="234" t="s">
        <v>402</v>
      </c>
      <c r="R89" s="236"/>
      <c r="S89" s="243"/>
    </row>
    <row r="90" spans="1:19" x14ac:dyDescent="0.7">
      <c r="A90" s="242">
        <f t="shared" si="1"/>
        <v>87</v>
      </c>
      <c r="B90" s="233">
        <v>47.53</v>
      </c>
      <c r="C90" s="233">
        <v>47.62</v>
      </c>
      <c r="D90" s="234" t="s">
        <v>19</v>
      </c>
      <c r="E90" s="234" t="s">
        <v>400</v>
      </c>
      <c r="F90" s="234" t="s">
        <v>358</v>
      </c>
      <c r="G90" s="235">
        <v>88</v>
      </c>
      <c r="H90" s="234">
        <v>22</v>
      </c>
      <c r="I90" s="234">
        <v>2</v>
      </c>
      <c r="J90" s="234" t="s">
        <v>388</v>
      </c>
      <c r="K90" s="234" t="s">
        <v>388</v>
      </c>
      <c r="L90" s="234" t="s">
        <v>388</v>
      </c>
      <c r="M90" s="234" t="s">
        <v>388</v>
      </c>
      <c r="N90" s="234" t="s">
        <v>388</v>
      </c>
      <c r="O90" s="234" t="s">
        <v>388</v>
      </c>
      <c r="P90" s="234" t="s">
        <v>388</v>
      </c>
      <c r="Q90" s="234" t="s">
        <v>402</v>
      </c>
      <c r="R90" s="236"/>
      <c r="S90" s="243"/>
    </row>
    <row r="91" spans="1:19" x14ac:dyDescent="0.7">
      <c r="A91" s="242">
        <f t="shared" si="1"/>
        <v>88</v>
      </c>
      <c r="B91" s="233">
        <v>47.62</v>
      </c>
      <c r="C91" s="233">
        <v>47.53</v>
      </c>
      <c r="D91" s="234" t="s">
        <v>20</v>
      </c>
      <c r="E91" s="234" t="s">
        <v>400</v>
      </c>
      <c r="F91" s="234" t="s">
        <v>358</v>
      </c>
      <c r="G91" s="235">
        <v>88</v>
      </c>
      <c r="H91" s="234">
        <v>22</v>
      </c>
      <c r="I91" s="234">
        <v>1</v>
      </c>
      <c r="J91" s="234" t="s">
        <v>388</v>
      </c>
      <c r="K91" s="234" t="s">
        <v>388</v>
      </c>
      <c r="L91" s="234" t="s">
        <v>388</v>
      </c>
      <c r="M91" s="234" t="s">
        <v>388</v>
      </c>
      <c r="N91" s="234" t="s">
        <v>388</v>
      </c>
      <c r="O91" s="234" t="s">
        <v>388</v>
      </c>
      <c r="P91" s="234" t="s">
        <v>388</v>
      </c>
      <c r="Q91" s="234" t="s">
        <v>402</v>
      </c>
      <c r="R91" s="236"/>
      <c r="S91" s="243"/>
    </row>
    <row r="92" spans="1:19" x14ac:dyDescent="0.7">
      <c r="A92" s="242">
        <f t="shared" si="1"/>
        <v>89</v>
      </c>
      <c r="B92" s="233">
        <v>48.48</v>
      </c>
      <c r="C92" s="233">
        <v>48.58</v>
      </c>
      <c r="D92" s="234" t="s">
        <v>19</v>
      </c>
      <c r="E92" s="234" t="s">
        <v>400</v>
      </c>
      <c r="F92" s="234" t="s">
        <v>358</v>
      </c>
      <c r="G92" s="235">
        <v>100</v>
      </c>
      <c r="H92" s="234">
        <v>25</v>
      </c>
      <c r="I92" s="234">
        <v>1</v>
      </c>
      <c r="J92" s="234" t="s">
        <v>388</v>
      </c>
      <c r="K92" s="234" t="s">
        <v>388</v>
      </c>
      <c r="L92" s="234" t="s">
        <v>388</v>
      </c>
      <c r="M92" s="234" t="s">
        <v>388</v>
      </c>
      <c r="N92" s="234" t="s">
        <v>388</v>
      </c>
      <c r="O92" s="234" t="s">
        <v>388</v>
      </c>
      <c r="P92" s="234" t="s">
        <v>388</v>
      </c>
      <c r="Q92" s="234" t="s">
        <v>402</v>
      </c>
      <c r="R92" s="236"/>
      <c r="S92" s="243"/>
    </row>
    <row r="93" spans="1:19" ht="22.25" thickBot="1" x14ac:dyDescent="0.75">
      <c r="A93" s="244">
        <f t="shared" si="1"/>
        <v>90</v>
      </c>
      <c r="B93" s="245">
        <v>48.58</v>
      </c>
      <c r="C93" s="245">
        <v>48.475000000000001</v>
      </c>
      <c r="D93" s="246" t="s">
        <v>20</v>
      </c>
      <c r="E93" s="246" t="s">
        <v>400</v>
      </c>
      <c r="F93" s="246" t="s">
        <v>358</v>
      </c>
      <c r="G93" s="247">
        <v>104</v>
      </c>
      <c r="H93" s="246">
        <v>26</v>
      </c>
      <c r="I93" s="246">
        <v>2</v>
      </c>
      <c r="J93" s="246" t="s">
        <v>388</v>
      </c>
      <c r="K93" s="246" t="s">
        <v>388</v>
      </c>
      <c r="L93" s="246">
        <v>3</v>
      </c>
      <c r="M93" s="246" t="s">
        <v>388</v>
      </c>
      <c r="N93" s="246">
        <v>3</v>
      </c>
      <c r="O93" s="246" t="s">
        <v>388</v>
      </c>
      <c r="P93" s="246" t="s">
        <v>388</v>
      </c>
      <c r="Q93" s="246" t="s">
        <v>402</v>
      </c>
      <c r="R93" s="248"/>
      <c r="S93" s="249"/>
    </row>
    <row r="94" spans="1:19" x14ac:dyDescent="0.7">
      <c r="A94" s="237"/>
      <c r="B94" s="238"/>
      <c r="C94" s="238"/>
      <c r="D94" s="239"/>
      <c r="E94" s="239"/>
      <c r="F94" s="239"/>
      <c r="G94" s="240">
        <f>SUM(G4:G93)</f>
        <v>35708</v>
      </c>
      <c r="H94" s="240">
        <f>SUM(H4:H93)</f>
        <v>8927</v>
      </c>
      <c r="I94" s="240">
        <f>SUM(I4:I93)</f>
        <v>277</v>
      </c>
      <c r="J94" s="240">
        <f t="shared" ref="J94:P94" si="2">SUM(J4:J93)</f>
        <v>5</v>
      </c>
      <c r="K94" s="240">
        <f t="shared" si="2"/>
        <v>58</v>
      </c>
      <c r="L94" s="240">
        <f t="shared" si="2"/>
        <v>46</v>
      </c>
      <c r="M94" s="240">
        <f t="shared" si="2"/>
        <v>59</v>
      </c>
      <c r="N94" s="240">
        <f t="shared" si="2"/>
        <v>707</v>
      </c>
      <c r="O94" s="240">
        <f t="shared" si="2"/>
        <v>4</v>
      </c>
      <c r="P94" s="240">
        <f t="shared" si="2"/>
        <v>13</v>
      </c>
      <c r="Q94" s="239"/>
      <c r="R94" s="241"/>
      <c r="S94" s="237"/>
    </row>
    <row r="95" spans="1:19" x14ac:dyDescent="0.7">
      <c r="I95" s="670">
        <f>278*4</f>
        <v>1112</v>
      </c>
      <c r="J95" s="670"/>
    </row>
    <row r="96" spans="1:19" x14ac:dyDescent="0.7">
      <c r="I96" s="671" t="s">
        <v>418</v>
      </c>
      <c r="J96" s="671"/>
    </row>
  </sheetData>
  <mergeCells count="17">
    <mergeCell ref="R2:R3"/>
    <mergeCell ref="S2:S3"/>
    <mergeCell ref="I95:J95"/>
    <mergeCell ref="I96:J96"/>
    <mergeCell ref="A1:S1"/>
    <mergeCell ref="A2:A3"/>
    <mergeCell ref="B2:C2"/>
    <mergeCell ref="D2:D3"/>
    <mergeCell ref="E2:E3"/>
    <mergeCell ref="F2:F3"/>
    <mergeCell ref="G2:G3"/>
    <mergeCell ref="H2:H3"/>
    <mergeCell ref="I2:J2"/>
    <mergeCell ref="K2:L2"/>
    <mergeCell ref="M2:N2"/>
    <mergeCell ref="O2:P2"/>
    <mergeCell ref="Q2:Q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94A4-3C10-4DDD-A4FE-ADE2AB31D916}">
  <sheetPr>
    <tabColor rgb="FF7030A0"/>
  </sheetPr>
  <dimension ref="A1:K152"/>
  <sheetViews>
    <sheetView topLeftCell="A126" zoomScale="79" zoomScaleNormal="79" workbookViewId="0">
      <selection activeCell="F152" sqref="F152"/>
    </sheetView>
  </sheetViews>
  <sheetFormatPr defaultRowHeight="15.05" x14ac:dyDescent="0.3"/>
  <cols>
    <col min="1" max="1" width="4.88671875" customWidth="1"/>
    <col min="2" max="2" width="11.5546875" customWidth="1"/>
    <col min="3" max="3" width="10.5546875" customWidth="1"/>
    <col min="6" max="6" width="11.77734375" customWidth="1"/>
    <col min="11" max="11" width="9.5546875" bestFit="1" customWidth="1"/>
  </cols>
  <sheetData>
    <row r="1" spans="1:11" ht="22.95" thickBot="1" x14ac:dyDescent="0.75">
      <c r="A1" s="663" t="s">
        <v>623</v>
      </c>
      <c r="B1" s="664"/>
      <c r="C1" s="664"/>
      <c r="D1" s="664"/>
      <c r="E1" s="664"/>
      <c r="F1" s="664"/>
      <c r="G1" s="664"/>
      <c r="H1" s="664"/>
      <c r="I1" s="664"/>
      <c r="J1" s="664"/>
      <c r="K1" s="665"/>
    </row>
    <row r="2" spans="1:11" ht="30.8" thickBot="1" x14ac:dyDescent="0.35">
      <c r="A2" s="280" t="s">
        <v>409</v>
      </c>
      <c r="B2" s="281" t="s">
        <v>410</v>
      </c>
      <c r="C2" s="281" t="s">
        <v>411</v>
      </c>
      <c r="D2" s="282" t="s">
        <v>18</v>
      </c>
      <c r="E2" s="281" t="s">
        <v>412</v>
      </c>
      <c r="F2" s="281" t="s">
        <v>338</v>
      </c>
      <c r="G2" s="283" t="s">
        <v>413</v>
      </c>
      <c r="H2" s="283" t="s">
        <v>415</v>
      </c>
      <c r="I2" s="283" t="s">
        <v>416</v>
      </c>
      <c r="J2" s="283" t="s">
        <v>371</v>
      </c>
      <c r="K2" s="284" t="s">
        <v>24</v>
      </c>
    </row>
    <row r="3" spans="1:11" ht="21.6" x14ac:dyDescent="0.7">
      <c r="A3" s="291">
        <v>1</v>
      </c>
      <c r="B3" s="238">
        <v>32</v>
      </c>
      <c r="C3" s="238">
        <v>34</v>
      </c>
      <c r="D3" s="239" t="s">
        <v>28</v>
      </c>
      <c r="E3" s="239" t="s">
        <v>414</v>
      </c>
      <c r="F3" s="239" t="s">
        <v>359</v>
      </c>
      <c r="G3" s="251">
        <v>4000</v>
      </c>
      <c r="H3" s="238">
        <v>0.35</v>
      </c>
      <c r="I3" s="251">
        <f t="shared" ref="I3:I34" si="0">G3*H3</f>
        <v>1400</v>
      </c>
      <c r="J3" s="251">
        <v>12</v>
      </c>
      <c r="K3" s="292"/>
    </row>
    <row r="4" spans="1:11" ht="21.6" x14ac:dyDescent="0.7">
      <c r="A4" s="291">
        <f>A3+1</f>
        <v>2</v>
      </c>
      <c r="B4" s="233">
        <v>34</v>
      </c>
      <c r="C4" s="233">
        <v>35</v>
      </c>
      <c r="D4" s="234" t="s">
        <v>28</v>
      </c>
      <c r="E4" s="234" t="s">
        <v>414</v>
      </c>
      <c r="F4" s="234" t="s">
        <v>359</v>
      </c>
      <c r="G4" s="235">
        <v>2000</v>
      </c>
      <c r="H4" s="233">
        <v>0.35</v>
      </c>
      <c r="I4" s="235">
        <f t="shared" si="0"/>
        <v>700</v>
      </c>
      <c r="J4" s="235">
        <v>4</v>
      </c>
      <c r="K4" s="289"/>
    </row>
    <row r="5" spans="1:11" ht="21.6" x14ac:dyDescent="0.7">
      <c r="A5" s="291">
        <f t="shared" ref="A5:A68" si="1">A4+1</f>
        <v>3</v>
      </c>
      <c r="B5" s="233">
        <v>35</v>
      </c>
      <c r="C5" s="233">
        <v>36</v>
      </c>
      <c r="D5" s="234" t="s">
        <v>28</v>
      </c>
      <c r="E5" s="234" t="s">
        <v>414</v>
      </c>
      <c r="F5" s="234" t="s">
        <v>359</v>
      </c>
      <c r="G5" s="235">
        <v>2000</v>
      </c>
      <c r="H5" s="233">
        <v>0.35</v>
      </c>
      <c r="I5" s="235">
        <f t="shared" si="0"/>
        <v>700</v>
      </c>
      <c r="J5" s="235">
        <v>4</v>
      </c>
      <c r="K5" s="289"/>
    </row>
    <row r="6" spans="1:11" ht="21.6" x14ac:dyDescent="0.7">
      <c r="A6" s="291">
        <f t="shared" si="1"/>
        <v>4</v>
      </c>
      <c r="B6" s="233">
        <v>36</v>
      </c>
      <c r="C6" s="233">
        <v>36.700000000000003</v>
      </c>
      <c r="D6" s="234" t="s">
        <v>28</v>
      </c>
      <c r="E6" s="234" t="s">
        <v>414</v>
      </c>
      <c r="F6" s="234" t="s">
        <v>359</v>
      </c>
      <c r="G6" s="235">
        <v>1400.0000000000057</v>
      </c>
      <c r="H6" s="233">
        <v>0.35</v>
      </c>
      <c r="I6" s="235">
        <f t="shared" si="0"/>
        <v>490.00000000000193</v>
      </c>
      <c r="J6" s="235">
        <v>10</v>
      </c>
      <c r="K6" s="289"/>
    </row>
    <row r="7" spans="1:11" ht="21.6" x14ac:dyDescent="0.7">
      <c r="A7" s="291">
        <f t="shared" si="1"/>
        <v>5</v>
      </c>
      <c r="B7" s="233">
        <v>36.76</v>
      </c>
      <c r="C7" s="233">
        <v>37</v>
      </c>
      <c r="D7" s="234" t="s">
        <v>28</v>
      </c>
      <c r="E7" s="234" t="s">
        <v>414</v>
      </c>
      <c r="F7" s="234" t="s">
        <v>359</v>
      </c>
      <c r="G7" s="235">
        <v>480.00000000000398</v>
      </c>
      <c r="H7" s="233">
        <v>0.35</v>
      </c>
      <c r="I7" s="235">
        <f t="shared" si="0"/>
        <v>168.00000000000139</v>
      </c>
      <c r="J7" s="235">
        <v>6</v>
      </c>
      <c r="K7" s="289"/>
    </row>
    <row r="8" spans="1:11" ht="21.6" x14ac:dyDescent="0.7">
      <c r="A8" s="291">
        <f t="shared" si="1"/>
        <v>6</v>
      </c>
      <c r="B8" s="233">
        <v>37</v>
      </c>
      <c r="C8" s="233">
        <v>38</v>
      </c>
      <c r="D8" s="234" t="s">
        <v>28</v>
      </c>
      <c r="E8" s="234" t="s">
        <v>414</v>
      </c>
      <c r="F8" s="234" t="s">
        <v>359</v>
      </c>
      <c r="G8" s="235">
        <v>2000</v>
      </c>
      <c r="H8" s="233">
        <v>0.35</v>
      </c>
      <c r="I8" s="235">
        <f t="shared" si="0"/>
        <v>700</v>
      </c>
      <c r="J8" s="235">
        <v>8</v>
      </c>
      <c r="K8" s="289"/>
    </row>
    <row r="9" spans="1:11" ht="21.6" x14ac:dyDescent="0.7">
      <c r="A9" s="291">
        <f t="shared" si="1"/>
        <v>7</v>
      </c>
      <c r="B9" s="233">
        <v>38</v>
      </c>
      <c r="C9" s="233">
        <v>39</v>
      </c>
      <c r="D9" s="234" t="s">
        <v>28</v>
      </c>
      <c r="E9" s="234" t="s">
        <v>414</v>
      </c>
      <c r="F9" s="234" t="s">
        <v>359</v>
      </c>
      <c r="G9" s="235">
        <v>2000</v>
      </c>
      <c r="H9" s="233">
        <v>0.35</v>
      </c>
      <c r="I9" s="235">
        <f t="shared" si="0"/>
        <v>700</v>
      </c>
      <c r="J9" s="235"/>
      <c r="K9" s="289"/>
    </row>
    <row r="10" spans="1:11" ht="21.6" x14ac:dyDescent="0.7">
      <c r="A10" s="291">
        <f t="shared" si="1"/>
        <v>8</v>
      </c>
      <c r="B10" s="233">
        <v>39</v>
      </c>
      <c r="C10" s="233">
        <v>40</v>
      </c>
      <c r="D10" s="234" t="s">
        <v>28</v>
      </c>
      <c r="E10" s="234" t="s">
        <v>414</v>
      </c>
      <c r="F10" s="234" t="s">
        <v>359</v>
      </c>
      <c r="G10" s="235">
        <v>2000</v>
      </c>
      <c r="H10" s="233">
        <v>0.35</v>
      </c>
      <c r="I10" s="235">
        <f t="shared" si="0"/>
        <v>700</v>
      </c>
      <c r="J10" s="235"/>
      <c r="K10" s="289"/>
    </row>
    <row r="11" spans="1:11" ht="21.6" x14ac:dyDescent="0.7">
      <c r="A11" s="291">
        <f t="shared" si="1"/>
        <v>9</v>
      </c>
      <c r="B11" s="233">
        <v>40</v>
      </c>
      <c r="C11" s="233">
        <v>41</v>
      </c>
      <c r="D11" s="234" t="s">
        <v>28</v>
      </c>
      <c r="E11" s="234" t="s">
        <v>414</v>
      </c>
      <c r="F11" s="234" t="s">
        <v>359</v>
      </c>
      <c r="G11" s="235">
        <v>2000</v>
      </c>
      <c r="H11" s="233">
        <v>0.35</v>
      </c>
      <c r="I11" s="235">
        <f t="shared" si="0"/>
        <v>700</v>
      </c>
      <c r="J11" s="235">
        <v>16</v>
      </c>
      <c r="K11" s="289"/>
    </row>
    <row r="12" spans="1:11" ht="21.6" x14ac:dyDescent="0.7">
      <c r="A12" s="291">
        <f t="shared" si="1"/>
        <v>10</v>
      </c>
      <c r="B12" s="233">
        <v>41</v>
      </c>
      <c r="C12" s="233">
        <v>42</v>
      </c>
      <c r="D12" s="234" t="s">
        <v>28</v>
      </c>
      <c r="E12" s="234" t="s">
        <v>414</v>
      </c>
      <c r="F12" s="234" t="s">
        <v>359</v>
      </c>
      <c r="G12" s="235">
        <v>2000</v>
      </c>
      <c r="H12" s="233">
        <v>0.35</v>
      </c>
      <c r="I12" s="235">
        <f t="shared" si="0"/>
        <v>700</v>
      </c>
      <c r="J12" s="235">
        <v>12</v>
      </c>
      <c r="K12" s="289"/>
    </row>
    <row r="13" spans="1:11" ht="21.6" x14ac:dyDescent="0.7">
      <c r="A13" s="291">
        <f t="shared" si="1"/>
        <v>11</v>
      </c>
      <c r="B13" s="233">
        <v>42</v>
      </c>
      <c r="C13" s="233">
        <v>43</v>
      </c>
      <c r="D13" s="234" t="s">
        <v>28</v>
      </c>
      <c r="E13" s="234" t="s">
        <v>414</v>
      </c>
      <c r="F13" s="234" t="s">
        <v>359</v>
      </c>
      <c r="G13" s="235">
        <v>2000</v>
      </c>
      <c r="H13" s="233">
        <v>0.35</v>
      </c>
      <c r="I13" s="235">
        <f t="shared" si="0"/>
        <v>700</v>
      </c>
      <c r="J13" s="235">
        <v>2</v>
      </c>
      <c r="K13" s="289"/>
    </row>
    <row r="14" spans="1:11" ht="21.6" x14ac:dyDescent="0.7">
      <c r="A14" s="291">
        <f t="shared" si="1"/>
        <v>12</v>
      </c>
      <c r="B14" s="233">
        <v>43</v>
      </c>
      <c r="C14" s="233">
        <v>44</v>
      </c>
      <c r="D14" s="234" t="s">
        <v>28</v>
      </c>
      <c r="E14" s="234" t="s">
        <v>414</v>
      </c>
      <c r="F14" s="234" t="s">
        <v>359</v>
      </c>
      <c r="G14" s="235">
        <v>2000</v>
      </c>
      <c r="H14" s="233">
        <v>0.35</v>
      </c>
      <c r="I14" s="235">
        <f t="shared" si="0"/>
        <v>700</v>
      </c>
      <c r="J14" s="235">
        <v>8</v>
      </c>
      <c r="K14" s="289"/>
    </row>
    <row r="15" spans="1:11" ht="21.6" x14ac:dyDescent="0.7">
      <c r="A15" s="291">
        <f t="shared" si="1"/>
        <v>13</v>
      </c>
      <c r="B15" s="233">
        <v>44</v>
      </c>
      <c r="C15" s="233">
        <v>44.72</v>
      </c>
      <c r="D15" s="234" t="s">
        <v>28</v>
      </c>
      <c r="E15" s="234" t="s">
        <v>414</v>
      </c>
      <c r="F15" s="234" t="s">
        <v>359</v>
      </c>
      <c r="G15" s="235">
        <v>1439.9999999999977</v>
      </c>
      <c r="H15" s="233">
        <v>0.35</v>
      </c>
      <c r="I15" s="235">
        <f t="shared" si="0"/>
        <v>503.99999999999915</v>
      </c>
      <c r="J15" s="235">
        <v>18</v>
      </c>
      <c r="K15" s="289"/>
    </row>
    <row r="16" spans="1:11" ht="21.6" x14ac:dyDescent="0.7">
      <c r="A16" s="291">
        <f t="shared" si="1"/>
        <v>14</v>
      </c>
      <c r="B16" s="233">
        <v>44.765000000000001</v>
      </c>
      <c r="C16" s="233">
        <v>45</v>
      </c>
      <c r="D16" s="234" t="s">
        <v>28</v>
      </c>
      <c r="E16" s="234" t="s">
        <v>414</v>
      </c>
      <c r="F16" s="234" t="s">
        <v>359</v>
      </c>
      <c r="G16" s="235">
        <v>469.99999999999886</v>
      </c>
      <c r="H16" s="233">
        <v>0.35</v>
      </c>
      <c r="I16" s="235">
        <f t="shared" si="0"/>
        <v>164.4999999999996</v>
      </c>
      <c r="J16" s="235">
        <v>6</v>
      </c>
      <c r="K16" s="289"/>
    </row>
    <row r="17" spans="1:11" ht="21.6" x14ac:dyDescent="0.7">
      <c r="A17" s="291">
        <f t="shared" si="1"/>
        <v>15</v>
      </c>
      <c r="B17" s="233">
        <v>45</v>
      </c>
      <c r="C17" s="233">
        <v>46</v>
      </c>
      <c r="D17" s="234" t="s">
        <v>28</v>
      </c>
      <c r="E17" s="234" t="s">
        <v>414</v>
      </c>
      <c r="F17" s="234" t="s">
        <v>359</v>
      </c>
      <c r="G17" s="235">
        <v>2000</v>
      </c>
      <c r="H17" s="233">
        <v>0.35</v>
      </c>
      <c r="I17" s="235">
        <f t="shared" si="0"/>
        <v>700</v>
      </c>
      <c r="J17" s="235"/>
      <c r="K17" s="289"/>
    </row>
    <row r="18" spans="1:11" ht="21.6" x14ac:dyDescent="0.7">
      <c r="A18" s="291">
        <f t="shared" si="1"/>
        <v>16</v>
      </c>
      <c r="B18" s="233">
        <v>46</v>
      </c>
      <c r="C18" s="233">
        <v>47</v>
      </c>
      <c r="D18" s="234" t="s">
        <v>28</v>
      </c>
      <c r="E18" s="234" t="s">
        <v>414</v>
      </c>
      <c r="F18" s="234" t="s">
        <v>359</v>
      </c>
      <c r="G18" s="235">
        <v>2000</v>
      </c>
      <c r="H18" s="233">
        <v>0.35</v>
      </c>
      <c r="I18" s="235">
        <f t="shared" si="0"/>
        <v>700</v>
      </c>
      <c r="J18" s="235">
        <v>2</v>
      </c>
      <c r="K18" s="289"/>
    </row>
    <row r="19" spans="1:11" ht="21.6" x14ac:dyDescent="0.7">
      <c r="A19" s="291">
        <f t="shared" si="1"/>
        <v>17</v>
      </c>
      <c r="B19" s="233">
        <v>47</v>
      </c>
      <c r="C19" s="233">
        <v>47.17</v>
      </c>
      <c r="D19" s="234" t="s">
        <v>28</v>
      </c>
      <c r="E19" s="234" t="s">
        <v>414</v>
      </c>
      <c r="F19" s="234" t="s">
        <v>359</v>
      </c>
      <c r="G19" s="235">
        <v>340.00000000000341</v>
      </c>
      <c r="H19" s="233">
        <v>0.35</v>
      </c>
      <c r="I19" s="235">
        <f t="shared" si="0"/>
        <v>119.00000000000118</v>
      </c>
      <c r="J19" s="235"/>
      <c r="K19" s="289"/>
    </row>
    <row r="20" spans="1:11" ht="21.6" x14ac:dyDescent="0.7">
      <c r="A20" s="291">
        <f t="shared" si="1"/>
        <v>18</v>
      </c>
      <c r="B20" s="233">
        <v>47.215000000000003</v>
      </c>
      <c r="C20" s="233">
        <v>47.991999999999997</v>
      </c>
      <c r="D20" s="234" t="s">
        <v>28</v>
      </c>
      <c r="E20" s="234" t="s">
        <v>414</v>
      </c>
      <c r="F20" s="234" t="s">
        <v>359</v>
      </c>
      <c r="G20" s="235">
        <v>1553.9999999999877</v>
      </c>
      <c r="H20" s="233">
        <v>0.35</v>
      </c>
      <c r="I20" s="235">
        <f t="shared" si="0"/>
        <v>543.89999999999566</v>
      </c>
      <c r="J20" s="235">
        <v>10</v>
      </c>
      <c r="K20" s="289"/>
    </row>
    <row r="21" spans="1:11" ht="21.6" x14ac:dyDescent="0.7">
      <c r="A21" s="291">
        <f t="shared" si="1"/>
        <v>19</v>
      </c>
      <c r="B21" s="233">
        <v>48.093000000000004</v>
      </c>
      <c r="C21" s="233">
        <v>48.58</v>
      </c>
      <c r="D21" s="234" t="s">
        <v>28</v>
      </c>
      <c r="E21" s="234" t="s">
        <v>414</v>
      </c>
      <c r="F21" s="234" t="s">
        <v>359</v>
      </c>
      <c r="G21" s="235">
        <v>973.99999999998954</v>
      </c>
      <c r="H21" s="233">
        <v>0.35</v>
      </c>
      <c r="I21" s="235">
        <f t="shared" si="0"/>
        <v>340.89999999999634</v>
      </c>
      <c r="J21" s="235"/>
      <c r="K21" s="289"/>
    </row>
    <row r="22" spans="1:11" ht="21.6" x14ac:dyDescent="0.7">
      <c r="A22" s="291">
        <f t="shared" si="1"/>
        <v>20</v>
      </c>
      <c r="B22" s="233">
        <v>32</v>
      </c>
      <c r="C22" s="233">
        <v>31</v>
      </c>
      <c r="D22" s="234" t="s">
        <v>28</v>
      </c>
      <c r="E22" s="234" t="s">
        <v>414</v>
      </c>
      <c r="F22" s="234" t="s">
        <v>359</v>
      </c>
      <c r="G22" s="235">
        <v>2000</v>
      </c>
      <c r="H22" s="233">
        <v>0.35</v>
      </c>
      <c r="I22" s="235">
        <f t="shared" si="0"/>
        <v>700</v>
      </c>
      <c r="J22" s="235">
        <v>10</v>
      </c>
      <c r="K22" s="289"/>
    </row>
    <row r="23" spans="1:11" ht="21.6" x14ac:dyDescent="0.7">
      <c r="A23" s="291">
        <f t="shared" si="1"/>
        <v>21</v>
      </c>
      <c r="B23" s="233">
        <v>31</v>
      </c>
      <c r="C23" s="233">
        <v>30</v>
      </c>
      <c r="D23" s="234" t="s">
        <v>28</v>
      </c>
      <c r="E23" s="234" t="s">
        <v>414</v>
      </c>
      <c r="F23" s="234" t="s">
        <v>359</v>
      </c>
      <c r="G23" s="235">
        <v>2000</v>
      </c>
      <c r="H23" s="233">
        <v>0.35</v>
      </c>
      <c r="I23" s="235">
        <f t="shared" si="0"/>
        <v>700</v>
      </c>
      <c r="J23" s="235"/>
      <c r="K23" s="289"/>
    </row>
    <row r="24" spans="1:11" ht="21.6" x14ac:dyDescent="0.7">
      <c r="A24" s="291">
        <f t="shared" si="1"/>
        <v>22</v>
      </c>
      <c r="B24" s="233">
        <v>30</v>
      </c>
      <c r="C24" s="233">
        <v>29</v>
      </c>
      <c r="D24" s="234" t="s">
        <v>28</v>
      </c>
      <c r="E24" s="234" t="s">
        <v>414</v>
      </c>
      <c r="F24" s="234" t="s">
        <v>359</v>
      </c>
      <c r="G24" s="235">
        <v>2000</v>
      </c>
      <c r="H24" s="233">
        <v>0.35</v>
      </c>
      <c r="I24" s="235">
        <f t="shared" si="0"/>
        <v>700</v>
      </c>
      <c r="J24" s="235">
        <v>4</v>
      </c>
      <c r="K24" s="289"/>
    </row>
    <row r="25" spans="1:11" ht="21.6" x14ac:dyDescent="0.7">
      <c r="A25" s="291">
        <f t="shared" si="1"/>
        <v>23</v>
      </c>
      <c r="B25" s="233">
        <v>28.542999999999999</v>
      </c>
      <c r="C25" s="233">
        <v>29</v>
      </c>
      <c r="D25" s="234" t="s">
        <v>28</v>
      </c>
      <c r="E25" s="234" t="s">
        <v>414</v>
      </c>
      <c r="F25" s="234" t="s">
        <v>359</v>
      </c>
      <c r="G25" s="235">
        <v>914.00000000000148</v>
      </c>
      <c r="H25" s="233">
        <v>0.35</v>
      </c>
      <c r="I25" s="235">
        <f t="shared" si="0"/>
        <v>319.90000000000049</v>
      </c>
      <c r="J25" s="235"/>
      <c r="K25" s="289"/>
    </row>
    <row r="26" spans="1:11" ht="21.6" x14ac:dyDescent="0.7">
      <c r="A26" s="291">
        <f t="shared" si="1"/>
        <v>24</v>
      </c>
      <c r="B26" s="233">
        <v>28.527999999999999</v>
      </c>
      <c r="C26" s="233">
        <v>28</v>
      </c>
      <c r="D26" s="234" t="s">
        <v>28</v>
      </c>
      <c r="E26" s="234" t="s">
        <v>414</v>
      </c>
      <c r="F26" s="234" t="s">
        <v>359</v>
      </c>
      <c r="G26" s="235">
        <v>1055.9999999999973</v>
      </c>
      <c r="H26" s="233">
        <v>0.35</v>
      </c>
      <c r="I26" s="235">
        <f t="shared" si="0"/>
        <v>369.599999999999</v>
      </c>
      <c r="J26" s="235"/>
      <c r="K26" s="289"/>
    </row>
    <row r="27" spans="1:11" ht="21.6" x14ac:dyDescent="0.7">
      <c r="A27" s="291">
        <f t="shared" si="1"/>
        <v>25</v>
      </c>
      <c r="B27" s="233">
        <v>28</v>
      </c>
      <c r="C27" s="233">
        <v>27.364999999999998</v>
      </c>
      <c r="D27" s="234" t="s">
        <v>28</v>
      </c>
      <c r="E27" s="234" t="s">
        <v>414</v>
      </c>
      <c r="F27" s="234" t="s">
        <v>359</v>
      </c>
      <c r="G27" s="235">
        <v>1270.0000000000032</v>
      </c>
      <c r="H27" s="233">
        <v>0.35</v>
      </c>
      <c r="I27" s="235">
        <f t="shared" si="0"/>
        <v>444.50000000000108</v>
      </c>
      <c r="J27" s="235"/>
      <c r="K27" s="289"/>
    </row>
    <row r="28" spans="1:11" ht="21.6" x14ac:dyDescent="0.7">
      <c r="A28" s="291">
        <f t="shared" si="1"/>
        <v>26</v>
      </c>
      <c r="B28" s="233">
        <v>27.25</v>
      </c>
      <c r="C28" s="233">
        <v>27</v>
      </c>
      <c r="D28" s="234" t="s">
        <v>28</v>
      </c>
      <c r="E28" s="234" t="s">
        <v>414</v>
      </c>
      <c r="F28" s="234" t="s">
        <v>359</v>
      </c>
      <c r="G28" s="235">
        <v>500</v>
      </c>
      <c r="H28" s="233">
        <v>0.35</v>
      </c>
      <c r="I28" s="235">
        <f t="shared" si="0"/>
        <v>175</v>
      </c>
      <c r="J28" s="235"/>
      <c r="K28" s="289"/>
    </row>
    <row r="29" spans="1:11" ht="21.6" x14ac:dyDescent="0.7">
      <c r="A29" s="291">
        <f t="shared" si="1"/>
        <v>27</v>
      </c>
      <c r="B29" s="233">
        <v>27.239000000000001</v>
      </c>
      <c r="C29" s="233">
        <v>27.02</v>
      </c>
      <c r="D29" s="234" t="s">
        <v>20</v>
      </c>
      <c r="E29" s="234" t="s">
        <v>414</v>
      </c>
      <c r="F29" s="234" t="s">
        <v>358</v>
      </c>
      <c r="G29" s="235">
        <v>219.00000000000119</v>
      </c>
      <c r="H29" s="233">
        <v>0.35</v>
      </c>
      <c r="I29" s="235">
        <f t="shared" si="0"/>
        <v>76.650000000000418</v>
      </c>
      <c r="J29" s="235"/>
      <c r="K29" s="289"/>
    </row>
    <row r="30" spans="1:11" ht="21.6" x14ac:dyDescent="0.7">
      <c r="A30" s="291">
        <f t="shared" si="1"/>
        <v>28</v>
      </c>
      <c r="B30" s="233">
        <v>27</v>
      </c>
      <c r="C30" s="233">
        <v>26</v>
      </c>
      <c r="D30" s="234" t="s">
        <v>28</v>
      </c>
      <c r="E30" s="234" t="s">
        <v>414</v>
      </c>
      <c r="F30" s="234" t="s">
        <v>359</v>
      </c>
      <c r="G30" s="235">
        <v>2000</v>
      </c>
      <c r="H30" s="233">
        <v>0.35</v>
      </c>
      <c r="I30" s="235">
        <f t="shared" si="0"/>
        <v>700</v>
      </c>
      <c r="J30" s="235"/>
      <c r="K30" s="289"/>
    </row>
    <row r="31" spans="1:11" ht="21.6" x14ac:dyDescent="0.7">
      <c r="A31" s="291">
        <f t="shared" si="1"/>
        <v>29</v>
      </c>
      <c r="B31" s="233">
        <v>26</v>
      </c>
      <c r="C31" s="233">
        <v>25</v>
      </c>
      <c r="D31" s="234" t="s">
        <v>28</v>
      </c>
      <c r="E31" s="234" t="s">
        <v>414</v>
      </c>
      <c r="F31" s="234" t="s">
        <v>359</v>
      </c>
      <c r="G31" s="235">
        <v>2000</v>
      </c>
      <c r="H31" s="233">
        <v>0.35</v>
      </c>
      <c r="I31" s="235">
        <f t="shared" si="0"/>
        <v>700</v>
      </c>
      <c r="J31" s="235"/>
      <c r="K31" s="289"/>
    </row>
    <row r="32" spans="1:11" ht="21.6" x14ac:dyDescent="0.7">
      <c r="A32" s="291">
        <f t="shared" si="1"/>
        <v>30</v>
      </c>
      <c r="B32" s="233">
        <v>25</v>
      </c>
      <c r="C32" s="233">
        <v>24</v>
      </c>
      <c r="D32" s="234" t="s">
        <v>28</v>
      </c>
      <c r="E32" s="234" t="s">
        <v>414</v>
      </c>
      <c r="F32" s="234" t="s">
        <v>359</v>
      </c>
      <c r="G32" s="235">
        <v>2000</v>
      </c>
      <c r="H32" s="233">
        <v>0.35</v>
      </c>
      <c r="I32" s="235">
        <f t="shared" si="0"/>
        <v>700</v>
      </c>
      <c r="J32" s="235"/>
      <c r="K32" s="289"/>
    </row>
    <row r="33" spans="1:11" ht="21.6" x14ac:dyDescent="0.7">
      <c r="A33" s="291">
        <f t="shared" si="1"/>
        <v>31</v>
      </c>
      <c r="B33" s="233">
        <v>24</v>
      </c>
      <c r="C33" s="233">
        <v>23</v>
      </c>
      <c r="D33" s="234" t="s">
        <v>28</v>
      </c>
      <c r="E33" s="234" t="s">
        <v>414</v>
      </c>
      <c r="F33" s="234" t="s">
        <v>359</v>
      </c>
      <c r="G33" s="235">
        <v>2000</v>
      </c>
      <c r="H33" s="233">
        <v>0.35</v>
      </c>
      <c r="I33" s="235">
        <f t="shared" si="0"/>
        <v>700</v>
      </c>
      <c r="J33" s="235">
        <v>3</v>
      </c>
      <c r="K33" s="289"/>
    </row>
    <row r="34" spans="1:11" ht="21.6" x14ac:dyDescent="0.7">
      <c r="A34" s="291">
        <f t="shared" si="1"/>
        <v>32</v>
      </c>
      <c r="B34" s="233">
        <v>23</v>
      </c>
      <c r="C34" s="233">
        <v>22</v>
      </c>
      <c r="D34" s="234" t="s">
        <v>28</v>
      </c>
      <c r="E34" s="234" t="s">
        <v>414</v>
      </c>
      <c r="F34" s="234" t="s">
        <v>359</v>
      </c>
      <c r="G34" s="235">
        <v>2000</v>
      </c>
      <c r="H34" s="233">
        <v>0.35</v>
      </c>
      <c r="I34" s="235">
        <f t="shared" si="0"/>
        <v>700</v>
      </c>
      <c r="J34" s="235"/>
      <c r="K34" s="289"/>
    </row>
    <row r="35" spans="1:11" ht="21.6" x14ac:dyDescent="0.7">
      <c r="A35" s="291">
        <f t="shared" si="1"/>
        <v>33</v>
      </c>
      <c r="B35" s="233">
        <v>22</v>
      </c>
      <c r="C35" s="233">
        <v>21.283999999999999</v>
      </c>
      <c r="D35" s="234" t="s">
        <v>28</v>
      </c>
      <c r="E35" s="234" t="s">
        <v>414</v>
      </c>
      <c r="F35" s="234" t="s">
        <v>359</v>
      </c>
      <c r="G35" s="235">
        <v>1432.0000000000023</v>
      </c>
      <c r="H35" s="233">
        <v>0.35</v>
      </c>
      <c r="I35" s="235">
        <f t="shared" ref="I35:I66" si="2">G35*H35</f>
        <v>501.20000000000078</v>
      </c>
      <c r="J35" s="235"/>
      <c r="K35" s="289"/>
    </row>
    <row r="36" spans="1:11" ht="21.6" x14ac:dyDescent="0.7">
      <c r="A36" s="291">
        <f t="shared" si="1"/>
        <v>34</v>
      </c>
      <c r="B36" s="233">
        <v>21.27</v>
      </c>
      <c r="C36" s="233">
        <v>21</v>
      </c>
      <c r="D36" s="234" t="s">
        <v>28</v>
      </c>
      <c r="E36" s="234" t="s">
        <v>414</v>
      </c>
      <c r="F36" s="234" t="s">
        <v>359</v>
      </c>
      <c r="G36" s="235">
        <v>539.99999999999909</v>
      </c>
      <c r="H36" s="233">
        <v>0.35</v>
      </c>
      <c r="I36" s="235">
        <f t="shared" si="2"/>
        <v>188.99999999999966</v>
      </c>
      <c r="J36" s="235"/>
      <c r="K36" s="289"/>
    </row>
    <row r="37" spans="1:11" ht="21.6" x14ac:dyDescent="0.7">
      <c r="A37" s="291">
        <f t="shared" si="1"/>
        <v>35</v>
      </c>
      <c r="B37" s="233">
        <v>21</v>
      </c>
      <c r="C37" s="233">
        <v>20</v>
      </c>
      <c r="D37" s="234" t="s">
        <v>28</v>
      </c>
      <c r="E37" s="234" t="s">
        <v>414</v>
      </c>
      <c r="F37" s="234" t="s">
        <v>359</v>
      </c>
      <c r="G37" s="235">
        <v>2000</v>
      </c>
      <c r="H37" s="233">
        <v>0.35</v>
      </c>
      <c r="I37" s="235">
        <f t="shared" si="2"/>
        <v>700</v>
      </c>
      <c r="J37" s="235"/>
      <c r="K37" s="289"/>
    </row>
    <row r="38" spans="1:11" ht="21.6" x14ac:dyDescent="0.7">
      <c r="A38" s="291">
        <f t="shared" si="1"/>
        <v>36</v>
      </c>
      <c r="B38" s="233">
        <v>19.95</v>
      </c>
      <c r="C38" s="233">
        <v>19.850000000000001</v>
      </c>
      <c r="D38" s="234" t="s">
        <v>28</v>
      </c>
      <c r="E38" s="234" t="s">
        <v>414</v>
      </c>
      <c r="F38" s="234" t="s">
        <v>358</v>
      </c>
      <c r="G38" s="235">
        <v>400</v>
      </c>
      <c r="H38" s="233">
        <v>0.35</v>
      </c>
      <c r="I38" s="235">
        <f t="shared" si="2"/>
        <v>140</v>
      </c>
      <c r="J38" s="235">
        <v>2</v>
      </c>
      <c r="K38" s="289"/>
    </row>
    <row r="39" spans="1:11" ht="21.6" x14ac:dyDescent="0.7">
      <c r="A39" s="291">
        <f t="shared" si="1"/>
        <v>37</v>
      </c>
      <c r="B39" s="233">
        <v>20</v>
      </c>
      <c r="C39" s="233">
        <v>19</v>
      </c>
      <c r="D39" s="234" t="s">
        <v>28</v>
      </c>
      <c r="E39" s="234" t="s">
        <v>414</v>
      </c>
      <c r="F39" s="234" t="s">
        <v>359</v>
      </c>
      <c r="G39" s="235">
        <v>2000</v>
      </c>
      <c r="H39" s="233">
        <v>0.35</v>
      </c>
      <c r="I39" s="235">
        <f t="shared" si="2"/>
        <v>700</v>
      </c>
      <c r="J39" s="235"/>
      <c r="K39" s="289"/>
    </row>
    <row r="40" spans="1:11" ht="21.6" x14ac:dyDescent="0.7">
      <c r="A40" s="291">
        <f t="shared" si="1"/>
        <v>38</v>
      </c>
      <c r="B40" s="233">
        <v>19.440000000000001</v>
      </c>
      <c r="C40" s="233">
        <v>19.39</v>
      </c>
      <c r="D40" s="234" t="s">
        <v>20</v>
      </c>
      <c r="E40" s="234" t="s">
        <v>414</v>
      </c>
      <c r="F40" s="234" t="s">
        <v>358</v>
      </c>
      <c r="G40" s="235">
        <v>50.000000000000711</v>
      </c>
      <c r="H40" s="233">
        <v>0.35</v>
      </c>
      <c r="I40" s="235">
        <f t="shared" si="2"/>
        <v>17.500000000000249</v>
      </c>
      <c r="J40" s="235"/>
      <c r="K40" s="289"/>
    </row>
    <row r="41" spans="1:11" ht="21.6" x14ac:dyDescent="0.7">
      <c r="A41" s="291">
        <f t="shared" si="1"/>
        <v>39</v>
      </c>
      <c r="B41" s="233">
        <v>19</v>
      </c>
      <c r="C41" s="233">
        <v>18</v>
      </c>
      <c r="D41" s="234" t="s">
        <v>28</v>
      </c>
      <c r="E41" s="234" t="s">
        <v>414</v>
      </c>
      <c r="F41" s="234" t="s">
        <v>359</v>
      </c>
      <c r="G41" s="235">
        <v>2000</v>
      </c>
      <c r="H41" s="233">
        <v>0.35</v>
      </c>
      <c r="I41" s="235">
        <f t="shared" si="2"/>
        <v>700</v>
      </c>
      <c r="J41" s="235"/>
      <c r="K41" s="289"/>
    </row>
    <row r="42" spans="1:11" ht="21.6" x14ac:dyDescent="0.7">
      <c r="A42" s="291">
        <f t="shared" si="1"/>
        <v>40</v>
      </c>
      <c r="B42" s="233">
        <v>18</v>
      </c>
      <c r="C42" s="233">
        <v>17</v>
      </c>
      <c r="D42" s="234" t="s">
        <v>28</v>
      </c>
      <c r="E42" s="234" t="s">
        <v>414</v>
      </c>
      <c r="F42" s="234" t="s">
        <v>359</v>
      </c>
      <c r="G42" s="235">
        <v>2000</v>
      </c>
      <c r="H42" s="233">
        <v>0.35</v>
      </c>
      <c r="I42" s="235">
        <f t="shared" si="2"/>
        <v>700</v>
      </c>
      <c r="J42" s="235">
        <v>2</v>
      </c>
      <c r="K42" s="289"/>
    </row>
    <row r="43" spans="1:11" ht="21.6" x14ac:dyDescent="0.7">
      <c r="A43" s="291">
        <f t="shared" si="1"/>
        <v>41</v>
      </c>
      <c r="B43" s="233">
        <v>18.010000000000002</v>
      </c>
      <c r="C43" s="233">
        <v>17.728000000000002</v>
      </c>
      <c r="D43" s="234" t="s">
        <v>20</v>
      </c>
      <c r="E43" s="234" t="s">
        <v>414</v>
      </c>
      <c r="F43" s="234" t="s">
        <v>358</v>
      </c>
      <c r="G43" s="235">
        <v>282</v>
      </c>
      <c r="H43" s="233">
        <v>0.35</v>
      </c>
      <c r="I43" s="235">
        <f t="shared" si="2"/>
        <v>98.699999999999989</v>
      </c>
      <c r="J43" s="235"/>
      <c r="K43" s="289"/>
    </row>
    <row r="44" spans="1:11" ht="21.6" x14ac:dyDescent="0.7">
      <c r="A44" s="291">
        <f t="shared" si="1"/>
        <v>42</v>
      </c>
      <c r="B44" s="233">
        <v>17.190000000000001</v>
      </c>
      <c r="C44" s="233">
        <v>17.690999999999999</v>
      </c>
      <c r="D44" s="234" t="s">
        <v>20</v>
      </c>
      <c r="E44" s="234" t="s">
        <v>414</v>
      </c>
      <c r="F44" s="234" t="s">
        <v>358</v>
      </c>
      <c r="G44" s="235">
        <v>500.99999999999767</v>
      </c>
      <c r="H44" s="233">
        <v>0.35</v>
      </c>
      <c r="I44" s="235">
        <f t="shared" si="2"/>
        <v>175.34999999999917</v>
      </c>
      <c r="J44" s="235"/>
      <c r="K44" s="289"/>
    </row>
    <row r="45" spans="1:11" ht="21.6" x14ac:dyDescent="0.7">
      <c r="A45" s="291">
        <f t="shared" si="1"/>
        <v>43</v>
      </c>
      <c r="B45" s="233">
        <v>17</v>
      </c>
      <c r="C45" s="233">
        <v>16</v>
      </c>
      <c r="D45" s="234" t="s">
        <v>28</v>
      </c>
      <c r="E45" s="234" t="s">
        <v>414</v>
      </c>
      <c r="F45" s="234" t="s">
        <v>359</v>
      </c>
      <c r="G45" s="235">
        <v>2000</v>
      </c>
      <c r="H45" s="233">
        <v>0.35</v>
      </c>
      <c r="I45" s="235">
        <f t="shared" si="2"/>
        <v>700</v>
      </c>
      <c r="J45" s="235"/>
      <c r="K45" s="289"/>
    </row>
    <row r="46" spans="1:11" ht="21.6" x14ac:dyDescent="0.7">
      <c r="A46" s="291">
        <f t="shared" si="1"/>
        <v>44</v>
      </c>
      <c r="B46" s="233">
        <v>16.059999999999999</v>
      </c>
      <c r="C46" s="233">
        <v>16.079999999999998</v>
      </c>
      <c r="D46" s="234" t="s">
        <v>20</v>
      </c>
      <c r="E46" s="234" t="s">
        <v>414</v>
      </c>
      <c r="F46" s="234" t="s">
        <v>358</v>
      </c>
      <c r="G46" s="235">
        <v>19.999999999999574</v>
      </c>
      <c r="H46" s="233">
        <v>0.35</v>
      </c>
      <c r="I46" s="235">
        <f t="shared" si="2"/>
        <v>6.9999999999998508</v>
      </c>
      <c r="J46" s="235"/>
      <c r="K46" s="289"/>
    </row>
    <row r="47" spans="1:11" ht="21.6" x14ac:dyDescent="0.7">
      <c r="A47" s="291">
        <f t="shared" si="1"/>
        <v>45</v>
      </c>
      <c r="B47" s="233">
        <v>15.89</v>
      </c>
      <c r="C47" s="233">
        <v>15.86</v>
      </c>
      <c r="D47" s="234" t="s">
        <v>20</v>
      </c>
      <c r="E47" s="234" t="s">
        <v>414</v>
      </c>
      <c r="F47" s="234" t="s">
        <v>358</v>
      </c>
      <c r="G47" s="235">
        <v>30.000000000001137</v>
      </c>
      <c r="H47" s="233">
        <v>0.35</v>
      </c>
      <c r="I47" s="235">
        <f t="shared" si="2"/>
        <v>10.500000000000398</v>
      </c>
      <c r="J47" s="235"/>
      <c r="K47" s="289"/>
    </row>
    <row r="48" spans="1:11" ht="21.6" x14ac:dyDescent="0.7">
      <c r="A48" s="291">
        <f t="shared" si="1"/>
        <v>46</v>
      </c>
      <c r="B48" s="233">
        <v>15.81</v>
      </c>
      <c r="C48" s="233">
        <v>15.496</v>
      </c>
      <c r="D48" s="234" t="s">
        <v>20</v>
      </c>
      <c r="E48" s="234" t="s">
        <v>414</v>
      </c>
      <c r="F48" s="234" t="s">
        <v>358</v>
      </c>
      <c r="G48" s="235">
        <v>314.00000000000006</v>
      </c>
      <c r="H48" s="233">
        <v>0.35</v>
      </c>
      <c r="I48" s="235">
        <f t="shared" si="2"/>
        <v>109.90000000000002</v>
      </c>
      <c r="J48" s="235">
        <v>3</v>
      </c>
      <c r="K48" s="289"/>
    </row>
    <row r="49" spans="1:11" ht="21.6" x14ac:dyDescent="0.7">
      <c r="A49" s="291">
        <f t="shared" si="1"/>
        <v>47</v>
      </c>
      <c r="B49" s="233">
        <v>16</v>
      </c>
      <c r="C49" s="233">
        <v>15.51</v>
      </c>
      <c r="D49" s="234" t="s">
        <v>28</v>
      </c>
      <c r="E49" s="234" t="s">
        <v>414</v>
      </c>
      <c r="F49" s="234" t="s">
        <v>359</v>
      </c>
      <c r="G49" s="235">
        <v>980.00000000000045</v>
      </c>
      <c r="H49" s="233">
        <v>0.35</v>
      </c>
      <c r="I49" s="235">
        <f t="shared" si="2"/>
        <v>343.00000000000011</v>
      </c>
      <c r="J49" s="235"/>
      <c r="K49" s="289"/>
    </row>
    <row r="50" spans="1:11" ht="21.6" x14ac:dyDescent="0.7">
      <c r="A50" s="291">
        <f t="shared" si="1"/>
        <v>48</v>
      </c>
      <c r="B50" s="233">
        <v>15.396000000000001</v>
      </c>
      <c r="C50" s="233">
        <v>15</v>
      </c>
      <c r="D50" s="234" t="s">
        <v>28</v>
      </c>
      <c r="E50" s="234" t="s">
        <v>414</v>
      </c>
      <c r="F50" s="234" t="s">
        <v>359</v>
      </c>
      <c r="G50" s="235">
        <v>792.00000000000159</v>
      </c>
      <c r="H50" s="233">
        <v>0.35</v>
      </c>
      <c r="I50" s="235">
        <f t="shared" si="2"/>
        <v>277.20000000000056</v>
      </c>
      <c r="J50" s="235"/>
      <c r="K50" s="289"/>
    </row>
    <row r="51" spans="1:11" ht="21.6" x14ac:dyDescent="0.7">
      <c r="A51" s="291">
        <f t="shared" si="1"/>
        <v>49</v>
      </c>
      <c r="B51" s="233">
        <v>15.38</v>
      </c>
      <c r="C51" s="233">
        <v>14.9</v>
      </c>
      <c r="D51" s="234" t="s">
        <v>20</v>
      </c>
      <c r="E51" s="234" t="s">
        <v>414</v>
      </c>
      <c r="F51" s="234" t="s">
        <v>358</v>
      </c>
      <c r="G51" s="235">
        <v>480.00000000000045</v>
      </c>
      <c r="H51" s="233">
        <v>0.35</v>
      </c>
      <c r="I51" s="235">
        <f t="shared" si="2"/>
        <v>168.00000000000014</v>
      </c>
      <c r="J51" s="235"/>
      <c r="K51" s="289"/>
    </row>
    <row r="52" spans="1:11" ht="21.6" x14ac:dyDescent="0.7">
      <c r="A52" s="291">
        <f t="shared" si="1"/>
        <v>50</v>
      </c>
      <c r="B52" s="233">
        <v>15</v>
      </c>
      <c r="C52" s="233">
        <v>14.275</v>
      </c>
      <c r="D52" s="234" t="s">
        <v>28</v>
      </c>
      <c r="E52" s="234" t="s">
        <v>414</v>
      </c>
      <c r="F52" s="234" t="s">
        <v>359</v>
      </c>
      <c r="G52" s="235">
        <v>1449.9999999999993</v>
      </c>
      <c r="H52" s="233">
        <v>0.35</v>
      </c>
      <c r="I52" s="235">
        <f t="shared" si="2"/>
        <v>507.49999999999972</v>
      </c>
      <c r="J52" s="235"/>
      <c r="K52" s="289"/>
    </row>
    <row r="53" spans="1:11" ht="21.6" x14ac:dyDescent="0.7">
      <c r="A53" s="291">
        <f t="shared" si="1"/>
        <v>51</v>
      </c>
      <c r="B53" s="233">
        <v>14.795</v>
      </c>
      <c r="C53" s="233">
        <v>14.755000000000001</v>
      </c>
      <c r="D53" s="234" t="s">
        <v>20</v>
      </c>
      <c r="E53" s="234" t="s">
        <v>414</v>
      </c>
      <c r="F53" s="234" t="s">
        <v>358</v>
      </c>
      <c r="G53" s="235">
        <v>39.999999999999147</v>
      </c>
      <c r="H53" s="233">
        <v>0.35</v>
      </c>
      <c r="I53" s="235">
        <f t="shared" si="2"/>
        <v>13.999999999999702</v>
      </c>
      <c r="J53" s="235"/>
      <c r="K53" s="289"/>
    </row>
    <row r="54" spans="1:11" ht="21.6" x14ac:dyDescent="0.7">
      <c r="A54" s="291">
        <f t="shared" si="1"/>
        <v>52</v>
      </c>
      <c r="B54" s="233">
        <v>14.211</v>
      </c>
      <c r="C54" s="233">
        <v>14</v>
      </c>
      <c r="D54" s="234" t="s">
        <v>28</v>
      </c>
      <c r="E54" s="234" t="s">
        <v>414</v>
      </c>
      <c r="F54" s="234" t="s">
        <v>359</v>
      </c>
      <c r="G54" s="235">
        <v>422.00000000000057</v>
      </c>
      <c r="H54" s="233">
        <v>0.35</v>
      </c>
      <c r="I54" s="235">
        <f t="shared" si="2"/>
        <v>147.70000000000019</v>
      </c>
      <c r="J54" s="235"/>
      <c r="K54" s="289"/>
    </row>
    <row r="55" spans="1:11" ht="21.6" x14ac:dyDescent="0.7">
      <c r="A55" s="291">
        <f t="shared" si="1"/>
        <v>53</v>
      </c>
      <c r="B55" s="233">
        <v>14</v>
      </c>
      <c r="C55" s="233">
        <v>13</v>
      </c>
      <c r="D55" s="234" t="s">
        <v>28</v>
      </c>
      <c r="E55" s="234" t="s">
        <v>414</v>
      </c>
      <c r="F55" s="234" t="s">
        <v>359</v>
      </c>
      <c r="G55" s="235">
        <v>2000</v>
      </c>
      <c r="H55" s="233">
        <v>0.35</v>
      </c>
      <c r="I55" s="235">
        <f t="shared" si="2"/>
        <v>700</v>
      </c>
      <c r="J55" s="235">
        <v>6</v>
      </c>
      <c r="K55" s="289"/>
    </row>
    <row r="56" spans="1:11" ht="21.6" x14ac:dyDescent="0.7">
      <c r="A56" s="291">
        <f t="shared" si="1"/>
        <v>54</v>
      </c>
      <c r="B56" s="233">
        <v>13.65</v>
      </c>
      <c r="C56" s="233">
        <v>13.228</v>
      </c>
      <c r="D56" s="234" t="s">
        <v>20</v>
      </c>
      <c r="E56" s="234" t="s">
        <v>414</v>
      </c>
      <c r="F56" s="234" t="s">
        <v>358</v>
      </c>
      <c r="G56" s="235">
        <v>422.00000000000057</v>
      </c>
      <c r="H56" s="233">
        <v>0.35</v>
      </c>
      <c r="I56" s="235">
        <f t="shared" si="2"/>
        <v>147.70000000000019</v>
      </c>
      <c r="J56" s="235">
        <v>3</v>
      </c>
      <c r="K56" s="289"/>
    </row>
    <row r="57" spans="1:11" ht="21.6" x14ac:dyDescent="0.7">
      <c r="A57" s="291">
        <f t="shared" si="1"/>
        <v>55</v>
      </c>
      <c r="B57" s="233">
        <v>13.191000000000001</v>
      </c>
      <c r="C57" s="233">
        <v>12.8</v>
      </c>
      <c r="D57" s="234" t="s">
        <v>20</v>
      </c>
      <c r="E57" s="234" t="s">
        <v>414</v>
      </c>
      <c r="F57" s="234" t="s">
        <v>358</v>
      </c>
      <c r="G57" s="235">
        <v>391</v>
      </c>
      <c r="H57" s="233">
        <v>0.35</v>
      </c>
      <c r="I57" s="235">
        <f t="shared" si="2"/>
        <v>136.85</v>
      </c>
      <c r="J57" s="235"/>
      <c r="K57" s="289"/>
    </row>
    <row r="58" spans="1:11" ht="21.6" x14ac:dyDescent="0.7">
      <c r="A58" s="291">
        <f t="shared" si="1"/>
        <v>56</v>
      </c>
      <c r="B58" s="233">
        <v>13</v>
      </c>
      <c r="C58" s="233">
        <v>12.455</v>
      </c>
      <c r="D58" s="234" t="s">
        <v>28</v>
      </c>
      <c r="E58" s="234" t="s">
        <v>414</v>
      </c>
      <c r="F58" s="234" t="s">
        <v>359</v>
      </c>
      <c r="G58" s="235">
        <v>1089.9999999999998</v>
      </c>
      <c r="H58" s="233">
        <v>0.35</v>
      </c>
      <c r="I58" s="235">
        <f t="shared" si="2"/>
        <v>381.49999999999989</v>
      </c>
      <c r="J58" s="235"/>
      <c r="K58" s="289"/>
    </row>
    <row r="59" spans="1:11" ht="21.6" x14ac:dyDescent="0.7">
      <c r="A59" s="291">
        <f t="shared" si="1"/>
        <v>57</v>
      </c>
      <c r="B59" s="233">
        <v>12.435</v>
      </c>
      <c r="C59" s="233">
        <v>12</v>
      </c>
      <c r="D59" s="234" t="s">
        <v>28</v>
      </c>
      <c r="E59" s="234" t="s">
        <v>414</v>
      </c>
      <c r="F59" s="234" t="s">
        <v>359</v>
      </c>
      <c r="G59" s="235">
        <v>870.00000000000102</v>
      </c>
      <c r="H59" s="233">
        <v>0.35</v>
      </c>
      <c r="I59" s="235">
        <f t="shared" si="2"/>
        <v>304.50000000000034</v>
      </c>
      <c r="J59" s="235"/>
      <c r="K59" s="289"/>
    </row>
    <row r="60" spans="1:11" ht="21.6" x14ac:dyDescent="0.7">
      <c r="A60" s="291">
        <f t="shared" si="1"/>
        <v>58</v>
      </c>
      <c r="B60" s="233">
        <v>12</v>
      </c>
      <c r="C60" s="233">
        <v>11.95</v>
      </c>
      <c r="D60" s="234" t="s">
        <v>28</v>
      </c>
      <c r="E60" s="234" t="s">
        <v>414</v>
      </c>
      <c r="F60" s="234" t="s">
        <v>359</v>
      </c>
      <c r="G60" s="235">
        <v>100.00000000000142</v>
      </c>
      <c r="H60" s="233">
        <v>0.35</v>
      </c>
      <c r="I60" s="235">
        <f t="shared" si="2"/>
        <v>35.000000000000497</v>
      </c>
      <c r="J60" s="235"/>
      <c r="K60" s="289"/>
    </row>
    <row r="61" spans="1:11" ht="21.6" x14ac:dyDescent="0.7">
      <c r="A61" s="291">
        <f t="shared" si="1"/>
        <v>59</v>
      </c>
      <c r="B61" s="233">
        <v>11.94</v>
      </c>
      <c r="C61" s="233">
        <v>11</v>
      </c>
      <c r="D61" s="234" t="s">
        <v>28</v>
      </c>
      <c r="E61" s="234" t="s">
        <v>414</v>
      </c>
      <c r="F61" s="234" t="s">
        <v>359</v>
      </c>
      <c r="G61" s="235">
        <v>1879.9999999999991</v>
      </c>
      <c r="H61" s="233">
        <v>0.35</v>
      </c>
      <c r="I61" s="235">
        <f t="shared" si="2"/>
        <v>657.99999999999966</v>
      </c>
      <c r="J61" s="235">
        <v>8</v>
      </c>
      <c r="K61" s="289"/>
    </row>
    <row r="62" spans="1:11" ht="21.6" x14ac:dyDescent="0.7">
      <c r="A62" s="291">
        <f t="shared" si="1"/>
        <v>60</v>
      </c>
      <c r="B62" s="233">
        <v>11.62</v>
      </c>
      <c r="C62" s="233">
        <v>11.64</v>
      </c>
      <c r="D62" s="234" t="s">
        <v>20</v>
      </c>
      <c r="E62" s="234" t="s">
        <v>414</v>
      </c>
      <c r="F62" s="234" t="s">
        <v>358</v>
      </c>
      <c r="G62" s="235">
        <v>20.00000000000135</v>
      </c>
      <c r="H62" s="233">
        <v>0.35</v>
      </c>
      <c r="I62" s="235">
        <f t="shared" si="2"/>
        <v>7.0000000000004725</v>
      </c>
      <c r="J62" s="235">
        <v>20</v>
      </c>
      <c r="K62" s="289"/>
    </row>
    <row r="63" spans="1:11" ht="21.6" x14ac:dyDescent="0.7">
      <c r="A63" s="291">
        <f t="shared" si="1"/>
        <v>61</v>
      </c>
      <c r="B63" s="233">
        <v>11</v>
      </c>
      <c r="C63" s="233">
        <v>10.52</v>
      </c>
      <c r="D63" s="234" t="s">
        <v>28</v>
      </c>
      <c r="E63" s="234" t="s">
        <v>414</v>
      </c>
      <c r="F63" s="234" t="s">
        <v>359</v>
      </c>
      <c r="G63" s="235">
        <v>960.00000000000091</v>
      </c>
      <c r="H63" s="233">
        <v>0.35</v>
      </c>
      <c r="I63" s="235">
        <f t="shared" si="2"/>
        <v>336.00000000000028</v>
      </c>
      <c r="J63" s="235"/>
      <c r="K63" s="289"/>
    </row>
    <row r="64" spans="1:11" ht="21.6" x14ac:dyDescent="0.7">
      <c r="A64" s="291">
        <f t="shared" si="1"/>
        <v>62</v>
      </c>
      <c r="B64" s="233">
        <v>11.03</v>
      </c>
      <c r="C64" s="233">
        <v>10.51</v>
      </c>
      <c r="D64" s="234" t="s">
        <v>20</v>
      </c>
      <c r="E64" s="234" t="s">
        <v>414</v>
      </c>
      <c r="F64" s="234" t="s">
        <v>358</v>
      </c>
      <c r="G64" s="235">
        <v>519.99999999999955</v>
      </c>
      <c r="H64" s="233">
        <v>0.35</v>
      </c>
      <c r="I64" s="235">
        <f t="shared" si="2"/>
        <v>181.99999999999983</v>
      </c>
      <c r="J64" s="235"/>
      <c r="K64" s="289"/>
    </row>
    <row r="65" spans="1:11" ht="21.6" x14ac:dyDescent="0.7">
      <c r="A65" s="291">
        <f t="shared" si="1"/>
        <v>63</v>
      </c>
      <c r="B65" s="233">
        <v>10.5</v>
      </c>
      <c r="C65" s="233">
        <v>10</v>
      </c>
      <c r="D65" s="234" t="s">
        <v>28</v>
      </c>
      <c r="E65" s="234" t="s">
        <v>414</v>
      </c>
      <c r="F65" s="234" t="s">
        <v>359</v>
      </c>
      <c r="G65" s="235">
        <v>1000</v>
      </c>
      <c r="H65" s="233">
        <v>0.35</v>
      </c>
      <c r="I65" s="235">
        <f t="shared" si="2"/>
        <v>350</v>
      </c>
      <c r="J65" s="235"/>
      <c r="K65" s="289"/>
    </row>
    <row r="66" spans="1:11" ht="21.6" x14ac:dyDescent="0.7">
      <c r="A66" s="291">
        <f t="shared" si="1"/>
        <v>64</v>
      </c>
      <c r="B66" s="233">
        <v>10.475</v>
      </c>
      <c r="C66" s="233">
        <v>10.07</v>
      </c>
      <c r="D66" s="234" t="s">
        <v>20</v>
      </c>
      <c r="E66" s="234" t="s">
        <v>414</v>
      </c>
      <c r="F66" s="234" t="s">
        <v>358</v>
      </c>
      <c r="G66" s="235">
        <v>404.99999999999937</v>
      </c>
      <c r="H66" s="233">
        <v>0.35</v>
      </c>
      <c r="I66" s="235">
        <f t="shared" si="2"/>
        <v>141.74999999999977</v>
      </c>
      <c r="J66" s="235"/>
      <c r="K66" s="289"/>
    </row>
    <row r="67" spans="1:11" ht="21.6" x14ac:dyDescent="0.7">
      <c r="A67" s="291">
        <f t="shared" si="1"/>
        <v>65</v>
      </c>
      <c r="B67" s="233">
        <v>10.01</v>
      </c>
      <c r="C67" s="233">
        <v>10.035</v>
      </c>
      <c r="D67" s="234" t="s">
        <v>20</v>
      </c>
      <c r="E67" s="234" t="s">
        <v>414</v>
      </c>
      <c r="F67" s="234" t="s">
        <v>358</v>
      </c>
      <c r="G67" s="235">
        <v>25.000000000000355</v>
      </c>
      <c r="H67" s="233">
        <v>0.35</v>
      </c>
      <c r="I67" s="235">
        <f t="shared" ref="I67:I98" si="3">G67*H67</f>
        <v>8.7500000000001243</v>
      </c>
      <c r="J67" s="235"/>
      <c r="K67" s="289"/>
    </row>
    <row r="68" spans="1:11" ht="21.6" x14ac:dyDescent="0.7">
      <c r="A68" s="291">
        <f t="shared" si="1"/>
        <v>66</v>
      </c>
      <c r="B68" s="233">
        <v>10</v>
      </c>
      <c r="C68" s="233">
        <v>9</v>
      </c>
      <c r="D68" s="234" t="s">
        <v>28</v>
      </c>
      <c r="E68" s="234" t="s">
        <v>414</v>
      </c>
      <c r="F68" s="234" t="s">
        <v>359</v>
      </c>
      <c r="G68" s="235">
        <v>2000</v>
      </c>
      <c r="H68" s="233">
        <v>0.35</v>
      </c>
      <c r="I68" s="235">
        <f t="shared" si="3"/>
        <v>700</v>
      </c>
      <c r="J68" s="235">
        <v>11</v>
      </c>
      <c r="K68" s="289"/>
    </row>
    <row r="69" spans="1:11" ht="21.6" x14ac:dyDescent="0.7">
      <c r="A69" s="291">
        <f t="shared" ref="A69:A115" si="4">A68+1</f>
        <v>67</v>
      </c>
      <c r="B69" s="233">
        <v>9</v>
      </c>
      <c r="C69" s="233">
        <v>8</v>
      </c>
      <c r="D69" s="234" t="s">
        <v>28</v>
      </c>
      <c r="E69" s="234" t="s">
        <v>414</v>
      </c>
      <c r="F69" s="234" t="s">
        <v>359</v>
      </c>
      <c r="G69" s="235">
        <v>2000</v>
      </c>
      <c r="H69" s="233">
        <v>0.35</v>
      </c>
      <c r="I69" s="235">
        <f t="shared" si="3"/>
        <v>700</v>
      </c>
      <c r="J69" s="235">
        <v>20</v>
      </c>
      <c r="K69" s="289"/>
    </row>
    <row r="70" spans="1:11" ht="21.6" x14ac:dyDescent="0.7">
      <c r="A70" s="291">
        <f t="shared" si="4"/>
        <v>68</v>
      </c>
      <c r="B70" s="233">
        <v>8.51</v>
      </c>
      <c r="C70" s="233">
        <v>8.1159999999999997</v>
      </c>
      <c r="D70" s="234" t="s">
        <v>20</v>
      </c>
      <c r="E70" s="234" t="s">
        <v>414</v>
      </c>
      <c r="F70" s="234" t="s">
        <v>358</v>
      </c>
      <c r="G70" s="235">
        <v>394.00000000000011</v>
      </c>
      <c r="H70" s="233">
        <v>0.35</v>
      </c>
      <c r="I70" s="235">
        <f t="shared" si="3"/>
        <v>137.90000000000003</v>
      </c>
      <c r="J70" s="235"/>
      <c r="K70" s="289"/>
    </row>
    <row r="71" spans="1:11" ht="21.6" x14ac:dyDescent="0.7">
      <c r="A71" s="291">
        <f t="shared" si="4"/>
        <v>69</v>
      </c>
      <c r="B71" s="233">
        <v>8.0830000000000002</v>
      </c>
      <c r="C71" s="233">
        <v>7.69</v>
      </c>
      <c r="D71" s="234" t="s">
        <v>20</v>
      </c>
      <c r="E71" s="234" t="s">
        <v>414</v>
      </c>
      <c r="F71" s="234" t="s">
        <v>358</v>
      </c>
      <c r="G71" s="235">
        <v>392.99999999999977</v>
      </c>
      <c r="H71" s="233">
        <v>0.35</v>
      </c>
      <c r="I71" s="235">
        <f t="shared" si="3"/>
        <v>137.5499999999999</v>
      </c>
      <c r="J71" s="235"/>
      <c r="K71" s="289"/>
    </row>
    <row r="72" spans="1:11" ht="21.6" x14ac:dyDescent="0.7">
      <c r="A72" s="291">
        <f t="shared" si="4"/>
        <v>70</v>
      </c>
      <c r="B72" s="233">
        <v>8</v>
      </c>
      <c r="C72" s="233">
        <v>7</v>
      </c>
      <c r="D72" s="234" t="s">
        <v>28</v>
      </c>
      <c r="E72" s="234" t="s">
        <v>414</v>
      </c>
      <c r="F72" s="234" t="s">
        <v>359</v>
      </c>
      <c r="G72" s="235">
        <v>2000</v>
      </c>
      <c r="H72" s="233">
        <v>0.35</v>
      </c>
      <c r="I72" s="235">
        <f t="shared" si="3"/>
        <v>700</v>
      </c>
      <c r="J72" s="235"/>
      <c r="K72" s="289"/>
    </row>
    <row r="73" spans="1:11" ht="21.6" x14ac:dyDescent="0.7">
      <c r="A73" s="291">
        <f t="shared" si="4"/>
        <v>71</v>
      </c>
      <c r="B73" s="233">
        <v>7</v>
      </c>
      <c r="C73" s="233">
        <v>6</v>
      </c>
      <c r="D73" s="234" t="s">
        <v>28</v>
      </c>
      <c r="E73" s="234" t="s">
        <v>414</v>
      </c>
      <c r="F73" s="234" t="s">
        <v>359</v>
      </c>
      <c r="G73" s="235">
        <v>2000</v>
      </c>
      <c r="H73" s="233">
        <v>0.35</v>
      </c>
      <c r="I73" s="235">
        <f t="shared" si="3"/>
        <v>700</v>
      </c>
      <c r="J73" s="235">
        <v>5</v>
      </c>
      <c r="K73" s="289"/>
    </row>
    <row r="74" spans="1:11" ht="21.6" x14ac:dyDescent="0.7">
      <c r="A74" s="291">
        <f t="shared" si="4"/>
        <v>72</v>
      </c>
      <c r="B74" s="233">
        <v>6</v>
      </c>
      <c r="C74" s="233">
        <v>5.71</v>
      </c>
      <c r="D74" s="234" t="s">
        <v>28</v>
      </c>
      <c r="E74" s="234" t="s">
        <v>414</v>
      </c>
      <c r="F74" s="234" t="s">
        <v>359</v>
      </c>
      <c r="G74" s="235">
        <v>580.00000000000011</v>
      </c>
      <c r="H74" s="233">
        <v>0.35</v>
      </c>
      <c r="I74" s="235">
        <f t="shared" si="3"/>
        <v>203.00000000000003</v>
      </c>
      <c r="J74" s="235"/>
      <c r="K74" s="289"/>
    </row>
    <row r="75" spans="1:11" ht="21.6" x14ac:dyDescent="0.7">
      <c r="A75" s="291">
        <f t="shared" si="4"/>
        <v>73</v>
      </c>
      <c r="B75" s="233">
        <v>5.69</v>
      </c>
      <c r="C75" s="233">
        <v>5</v>
      </c>
      <c r="D75" s="234" t="s">
        <v>28</v>
      </c>
      <c r="E75" s="234" t="s">
        <v>414</v>
      </c>
      <c r="F75" s="234" t="s">
        <v>359</v>
      </c>
      <c r="G75" s="235">
        <v>1380.0000000000007</v>
      </c>
      <c r="H75" s="233">
        <v>0.35</v>
      </c>
      <c r="I75" s="235">
        <f t="shared" si="3"/>
        <v>483.00000000000023</v>
      </c>
      <c r="J75" s="235">
        <v>10</v>
      </c>
      <c r="K75" s="289"/>
    </row>
    <row r="76" spans="1:11" ht="21.6" x14ac:dyDescent="0.7">
      <c r="A76" s="291">
        <f t="shared" si="4"/>
        <v>74</v>
      </c>
      <c r="B76" s="233">
        <v>5.45</v>
      </c>
      <c r="C76" s="233">
        <v>5.1180000000000003</v>
      </c>
      <c r="D76" s="234" t="s">
        <v>20</v>
      </c>
      <c r="E76" s="234" t="s">
        <v>414</v>
      </c>
      <c r="F76" s="234" t="s">
        <v>358</v>
      </c>
      <c r="G76" s="235">
        <v>331.99999999999983</v>
      </c>
      <c r="H76" s="233">
        <v>0.35</v>
      </c>
      <c r="I76" s="235">
        <f t="shared" si="3"/>
        <v>116.19999999999993</v>
      </c>
      <c r="J76" s="235">
        <v>3</v>
      </c>
      <c r="K76" s="289"/>
    </row>
    <row r="77" spans="1:11" ht="21.6" x14ac:dyDescent="0.7">
      <c r="A77" s="291">
        <f t="shared" si="4"/>
        <v>75</v>
      </c>
      <c r="B77" s="233">
        <v>5.0819999999999999</v>
      </c>
      <c r="C77" s="233">
        <v>4.9000000000000004</v>
      </c>
      <c r="D77" s="234" t="s">
        <v>20</v>
      </c>
      <c r="E77" s="234" t="s">
        <v>414</v>
      </c>
      <c r="F77" s="234" t="s">
        <v>358</v>
      </c>
      <c r="G77" s="235">
        <v>181.99999999999949</v>
      </c>
      <c r="H77" s="233">
        <v>0.35</v>
      </c>
      <c r="I77" s="235">
        <f t="shared" si="3"/>
        <v>63.699999999999818</v>
      </c>
      <c r="J77" s="235"/>
      <c r="K77" s="289"/>
    </row>
    <row r="78" spans="1:11" ht="21.6" x14ac:dyDescent="0.7">
      <c r="A78" s="291">
        <f t="shared" si="4"/>
        <v>76</v>
      </c>
      <c r="B78" s="233">
        <v>5</v>
      </c>
      <c r="C78" s="233">
        <v>4</v>
      </c>
      <c r="D78" s="234" t="s">
        <v>28</v>
      </c>
      <c r="E78" s="234" t="s">
        <v>414</v>
      </c>
      <c r="F78" s="234" t="s">
        <v>359</v>
      </c>
      <c r="G78" s="235">
        <v>2000</v>
      </c>
      <c r="H78" s="233">
        <v>0.35</v>
      </c>
      <c r="I78" s="235">
        <f t="shared" si="3"/>
        <v>700</v>
      </c>
      <c r="J78" s="235">
        <v>3</v>
      </c>
      <c r="K78" s="289"/>
    </row>
    <row r="79" spans="1:11" ht="21.6" x14ac:dyDescent="0.7">
      <c r="A79" s="291">
        <f t="shared" si="4"/>
        <v>77</v>
      </c>
      <c r="B79" s="233">
        <v>4.0999999999999996</v>
      </c>
      <c r="C79" s="233">
        <v>3.65</v>
      </c>
      <c r="D79" s="234" t="s">
        <v>20</v>
      </c>
      <c r="E79" s="234" t="s">
        <v>414</v>
      </c>
      <c r="F79" s="234" t="s">
        <v>358</v>
      </c>
      <c r="G79" s="235">
        <v>449.99999999999972</v>
      </c>
      <c r="H79" s="233">
        <v>0.35</v>
      </c>
      <c r="I79" s="235">
        <f t="shared" si="3"/>
        <v>157.49999999999989</v>
      </c>
      <c r="J79" s="235"/>
      <c r="K79" s="289"/>
    </row>
    <row r="80" spans="1:11" ht="21.6" x14ac:dyDescent="0.7">
      <c r="A80" s="291">
        <f t="shared" si="4"/>
        <v>78</v>
      </c>
      <c r="B80" s="233">
        <v>4</v>
      </c>
      <c r="C80" s="233">
        <v>3</v>
      </c>
      <c r="D80" s="234" t="s">
        <v>28</v>
      </c>
      <c r="E80" s="234" t="s">
        <v>414</v>
      </c>
      <c r="F80" s="234" t="s">
        <v>359</v>
      </c>
      <c r="G80" s="235">
        <v>2000</v>
      </c>
      <c r="H80" s="233">
        <v>0.35</v>
      </c>
      <c r="I80" s="235">
        <f t="shared" si="3"/>
        <v>700</v>
      </c>
      <c r="J80" s="235">
        <v>2</v>
      </c>
      <c r="K80" s="289"/>
    </row>
    <row r="81" spans="1:11" ht="21.6" x14ac:dyDescent="0.7">
      <c r="A81" s="291">
        <f t="shared" si="4"/>
        <v>79</v>
      </c>
      <c r="B81" s="233">
        <v>3.613</v>
      </c>
      <c r="C81" s="233">
        <v>3.16</v>
      </c>
      <c r="D81" s="234" t="s">
        <v>20</v>
      </c>
      <c r="E81" s="234" t="s">
        <v>414</v>
      </c>
      <c r="F81" s="234" t="s">
        <v>358</v>
      </c>
      <c r="G81" s="235">
        <v>452.99999999999983</v>
      </c>
      <c r="H81" s="233">
        <v>0.35</v>
      </c>
      <c r="I81" s="235">
        <f t="shared" si="3"/>
        <v>158.54999999999993</v>
      </c>
      <c r="J81" s="235"/>
      <c r="K81" s="289"/>
    </row>
    <row r="82" spans="1:11" ht="21.6" x14ac:dyDescent="0.7">
      <c r="A82" s="291">
        <f t="shared" si="4"/>
        <v>80</v>
      </c>
      <c r="B82" s="233">
        <v>3</v>
      </c>
      <c r="C82" s="233">
        <v>2.1139999999999999</v>
      </c>
      <c r="D82" s="234" t="s">
        <v>28</v>
      </c>
      <c r="E82" s="234" t="s">
        <v>414</v>
      </c>
      <c r="F82" s="234" t="s">
        <v>359</v>
      </c>
      <c r="G82" s="235">
        <v>1772.0000000000002</v>
      </c>
      <c r="H82" s="233">
        <v>0.35</v>
      </c>
      <c r="I82" s="235">
        <f t="shared" si="3"/>
        <v>620.20000000000005</v>
      </c>
      <c r="J82" s="235"/>
      <c r="K82" s="289"/>
    </row>
    <row r="83" spans="1:11" ht="21.6" x14ac:dyDescent="0.7">
      <c r="A83" s="291">
        <f t="shared" si="4"/>
        <v>81</v>
      </c>
      <c r="B83" s="233">
        <v>2.48</v>
      </c>
      <c r="C83" s="233">
        <v>2.13</v>
      </c>
      <c r="D83" s="234" t="s">
        <v>20</v>
      </c>
      <c r="E83" s="234" t="s">
        <v>414</v>
      </c>
      <c r="F83" s="234" t="s">
        <v>358</v>
      </c>
      <c r="G83" s="235">
        <v>350.00000000000011</v>
      </c>
      <c r="H83" s="233">
        <v>0.35</v>
      </c>
      <c r="I83" s="235">
        <f t="shared" si="3"/>
        <v>122.50000000000003</v>
      </c>
      <c r="J83" s="235"/>
      <c r="K83" s="289"/>
    </row>
    <row r="84" spans="1:11" ht="21.6" x14ac:dyDescent="0.7">
      <c r="A84" s="291">
        <f t="shared" si="4"/>
        <v>82</v>
      </c>
      <c r="B84" s="233">
        <v>2.1</v>
      </c>
      <c r="C84" s="233">
        <v>2</v>
      </c>
      <c r="D84" s="234" t="s">
        <v>28</v>
      </c>
      <c r="E84" s="234" t="s">
        <v>414</v>
      </c>
      <c r="F84" s="234" t="s">
        <v>359</v>
      </c>
      <c r="G84" s="235">
        <v>200.00000000000017</v>
      </c>
      <c r="H84" s="233">
        <v>0.35</v>
      </c>
      <c r="I84" s="235">
        <f t="shared" si="3"/>
        <v>70.000000000000057</v>
      </c>
      <c r="J84" s="235"/>
      <c r="K84" s="289"/>
    </row>
    <row r="85" spans="1:11" ht="21.6" x14ac:dyDescent="0.7">
      <c r="A85" s="291">
        <f t="shared" si="4"/>
        <v>83</v>
      </c>
      <c r="B85" s="233">
        <v>2</v>
      </c>
      <c r="C85" s="233">
        <v>1</v>
      </c>
      <c r="D85" s="234" t="s">
        <v>28</v>
      </c>
      <c r="E85" s="234" t="s">
        <v>414</v>
      </c>
      <c r="F85" s="234" t="s">
        <v>359</v>
      </c>
      <c r="G85" s="235">
        <v>2000</v>
      </c>
      <c r="H85" s="233">
        <v>0.35</v>
      </c>
      <c r="I85" s="235">
        <f t="shared" si="3"/>
        <v>700</v>
      </c>
      <c r="J85" s="235">
        <v>5</v>
      </c>
      <c r="K85" s="289"/>
    </row>
    <row r="86" spans="1:11" ht="21.6" x14ac:dyDescent="0.7">
      <c r="A86" s="291">
        <f t="shared" si="4"/>
        <v>84</v>
      </c>
      <c r="B86" s="233">
        <v>2.0920000000000001</v>
      </c>
      <c r="C86" s="233">
        <v>1.56</v>
      </c>
      <c r="D86" s="234" t="s">
        <v>20</v>
      </c>
      <c r="E86" s="234" t="s">
        <v>414</v>
      </c>
      <c r="F86" s="234" t="s">
        <v>358</v>
      </c>
      <c r="G86" s="235">
        <v>532</v>
      </c>
      <c r="H86" s="233">
        <v>0.35</v>
      </c>
      <c r="I86" s="235">
        <f t="shared" si="3"/>
        <v>186.2</v>
      </c>
      <c r="J86" s="235">
        <v>10</v>
      </c>
      <c r="K86" s="289"/>
    </row>
    <row r="87" spans="1:11" ht="21.6" x14ac:dyDescent="0.7">
      <c r="A87" s="291">
        <f t="shared" si="4"/>
        <v>85</v>
      </c>
      <c r="B87" s="233">
        <v>1</v>
      </c>
      <c r="C87" s="233">
        <v>0</v>
      </c>
      <c r="D87" s="234" t="s">
        <v>28</v>
      </c>
      <c r="E87" s="234" t="s">
        <v>414</v>
      </c>
      <c r="F87" s="234" t="s">
        <v>359</v>
      </c>
      <c r="G87" s="235">
        <v>2000</v>
      </c>
      <c r="H87" s="233">
        <v>0.35</v>
      </c>
      <c r="I87" s="235">
        <f t="shared" si="3"/>
        <v>700</v>
      </c>
      <c r="J87" s="235">
        <v>15</v>
      </c>
      <c r="K87" s="289"/>
    </row>
    <row r="88" spans="1:11" ht="21.6" x14ac:dyDescent="0.7">
      <c r="A88" s="291">
        <f t="shared" si="4"/>
        <v>86</v>
      </c>
      <c r="B88" s="233">
        <v>0.79</v>
      </c>
      <c r="C88" s="233">
        <v>1.01</v>
      </c>
      <c r="D88" s="234" t="s">
        <v>19</v>
      </c>
      <c r="E88" s="234" t="s">
        <v>414</v>
      </c>
      <c r="F88" s="234" t="s">
        <v>358</v>
      </c>
      <c r="G88" s="235">
        <v>219.99999999999997</v>
      </c>
      <c r="H88" s="233">
        <v>0.35</v>
      </c>
      <c r="I88" s="235">
        <f t="shared" si="3"/>
        <v>76.999999999999986</v>
      </c>
      <c r="J88" s="235">
        <v>3</v>
      </c>
      <c r="K88" s="289"/>
    </row>
    <row r="89" spans="1:11" ht="21.6" x14ac:dyDescent="0.7">
      <c r="A89" s="291">
        <f t="shared" si="4"/>
        <v>87</v>
      </c>
      <c r="B89" s="233">
        <v>1.9</v>
      </c>
      <c r="C89" s="233">
        <v>2.09</v>
      </c>
      <c r="D89" s="234" t="s">
        <v>19</v>
      </c>
      <c r="E89" s="234" t="s">
        <v>414</v>
      </c>
      <c r="F89" s="234" t="s">
        <v>358</v>
      </c>
      <c r="G89" s="235">
        <v>189.99999999999994</v>
      </c>
      <c r="H89" s="233">
        <v>0.35</v>
      </c>
      <c r="I89" s="235">
        <f t="shared" si="3"/>
        <v>66.499999999999972</v>
      </c>
      <c r="J89" s="235"/>
      <c r="K89" s="289"/>
    </row>
    <row r="90" spans="1:11" ht="21.6" x14ac:dyDescent="0.7">
      <c r="A90" s="291">
        <f t="shared" si="4"/>
        <v>88</v>
      </c>
      <c r="B90" s="233">
        <v>2.13</v>
      </c>
      <c r="C90" s="233">
        <v>2.48</v>
      </c>
      <c r="D90" s="234" t="s">
        <v>19</v>
      </c>
      <c r="E90" s="234" t="s">
        <v>414</v>
      </c>
      <c r="F90" s="234" t="s">
        <v>358</v>
      </c>
      <c r="G90" s="235">
        <v>350.00000000000011</v>
      </c>
      <c r="H90" s="233">
        <v>0.35</v>
      </c>
      <c r="I90" s="235">
        <f t="shared" si="3"/>
        <v>122.50000000000003</v>
      </c>
      <c r="J90" s="235"/>
      <c r="K90" s="289"/>
    </row>
    <row r="91" spans="1:11" ht="21.6" x14ac:dyDescent="0.7">
      <c r="A91" s="291">
        <f t="shared" si="4"/>
        <v>89</v>
      </c>
      <c r="B91" s="233">
        <v>3.42</v>
      </c>
      <c r="C91" s="233">
        <v>3.61</v>
      </c>
      <c r="D91" s="234" t="s">
        <v>19</v>
      </c>
      <c r="E91" s="234" t="s">
        <v>414</v>
      </c>
      <c r="F91" s="234" t="s">
        <v>358</v>
      </c>
      <c r="G91" s="235">
        <v>189.99999999999994</v>
      </c>
      <c r="H91" s="233">
        <v>0.35</v>
      </c>
      <c r="I91" s="235">
        <f t="shared" si="3"/>
        <v>66.499999999999972</v>
      </c>
      <c r="J91" s="235"/>
      <c r="K91" s="289"/>
    </row>
    <row r="92" spans="1:11" ht="21.6" x14ac:dyDescent="0.7">
      <c r="A92" s="291">
        <f t="shared" si="4"/>
        <v>90</v>
      </c>
      <c r="B92" s="233">
        <v>3.65</v>
      </c>
      <c r="C92" s="233">
        <v>4.09</v>
      </c>
      <c r="D92" s="234" t="s">
        <v>19</v>
      </c>
      <c r="E92" s="234" t="s">
        <v>414</v>
      </c>
      <c r="F92" s="234" t="s">
        <v>358</v>
      </c>
      <c r="G92" s="235">
        <v>439.99999999999994</v>
      </c>
      <c r="H92" s="233">
        <v>0.35</v>
      </c>
      <c r="I92" s="235">
        <f t="shared" si="3"/>
        <v>153.99999999999997</v>
      </c>
      <c r="J92" s="235"/>
      <c r="K92" s="289"/>
    </row>
    <row r="93" spans="1:11" ht="21.6" x14ac:dyDescent="0.7">
      <c r="A93" s="291">
        <f t="shared" si="4"/>
        <v>91</v>
      </c>
      <c r="B93" s="233">
        <v>4.9000000000000004</v>
      </c>
      <c r="C93" s="233">
        <v>5.09</v>
      </c>
      <c r="D93" s="234" t="s">
        <v>19</v>
      </c>
      <c r="E93" s="234" t="s">
        <v>414</v>
      </c>
      <c r="F93" s="234" t="s">
        <v>358</v>
      </c>
      <c r="G93" s="235">
        <v>189.99999999999949</v>
      </c>
      <c r="H93" s="233">
        <v>0.35</v>
      </c>
      <c r="I93" s="235">
        <f t="shared" si="3"/>
        <v>66.499999999999815</v>
      </c>
      <c r="J93" s="235"/>
      <c r="K93" s="289"/>
    </row>
    <row r="94" spans="1:11" ht="21.6" x14ac:dyDescent="0.7">
      <c r="A94" s="291">
        <f t="shared" si="4"/>
        <v>92</v>
      </c>
      <c r="B94" s="233">
        <v>5.13</v>
      </c>
      <c r="C94" s="233">
        <v>5.44</v>
      </c>
      <c r="D94" s="234" t="s">
        <v>19</v>
      </c>
      <c r="E94" s="234" t="s">
        <v>414</v>
      </c>
      <c r="F94" s="234" t="s">
        <v>358</v>
      </c>
      <c r="G94" s="235">
        <v>310.00000000000051</v>
      </c>
      <c r="H94" s="233">
        <v>0.35</v>
      </c>
      <c r="I94" s="235">
        <f t="shared" si="3"/>
        <v>108.50000000000017</v>
      </c>
      <c r="J94" s="235"/>
      <c r="K94" s="289"/>
    </row>
    <row r="95" spans="1:11" ht="21.6" x14ac:dyDescent="0.7">
      <c r="A95" s="291">
        <f t="shared" si="4"/>
        <v>93</v>
      </c>
      <c r="B95" s="233">
        <v>7.9</v>
      </c>
      <c r="C95" s="233">
        <v>8.08</v>
      </c>
      <c r="D95" s="234" t="s">
        <v>19</v>
      </c>
      <c r="E95" s="234" t="s">
        <v>414</v>
      </c>
      <c r="F95" s="234" t="s">
        <v>358</v>
      </c>
      <c r="G95" s="235">
        <v>179.99999999999972</v>
      </c>
      <c r="H95" s="233">
        <v>0.35</v>
      </c>
      <c r="I95" s="235">
        <f t="shared" si="3"/>
        <v>62.999999999999893</v>
      </c>
      <c r="J95" s="235"/>
      <c r="K95" s="289"/>
    </row>
    <row r="96" spans="1:11" ht="21.6" x14ac:dyDescent="0.7">
      <c r="A96" s="291">
        <f t="shared" si="4"/>
        <v>94</v>
      </c>
      <c r="B96" s="233">
        <v>8.1199999999999992</v>
      </c>
      <c r="C96" s="233">
        <v>8.5</v>
      </c>
      <c r="D96" s="234" t="s">
        <v>19</v>
      </c>
      <c r="E96" s="234" t="s">
        <v>414</v>
      </c>
      <c r="F96" s="234" t="s">
        <v>358</v>
      </c>
      <c r="G96" s="235">
        <v>380.0000000000008</v>
      </c>
      <c r="H96" s="233">
        <v>0.35</v>
      </c>
      <c r="I96" s="235">
        <f t="shared" si="3"/>
        <v>133.00000000000028</v>
      </c>
      <c r="J96" s="235"/>
      <c r="K96" s="289"/>
    </row>
    <row r="97" spans="1:11" ht="21.6" x14ac:dyDescent="0.7">
      <c r="A97" s="291">
        <f t="shared" si="4"/>
        <v>95</v>
      </c>
      <c r="B97" s="233">
        <v>10.01</v>
      </c>
      <c r="C97" s="233">
        <v>10.029999999999999</v>
      </c>
      <c r="D97" s="234" t="s">
        <v>19</v>
      </c>
      <c r="E97" s="234" t="s">
        <v>414</v>
      </c>
      <c r="F97" s="234" t="s">
        <v>358</v>
      </c>
      <c r="G97" s="235">
        <v>19.999999999999574</v>
      </c>
      <c r="H97" s="233">
        <v>0.35</v>
      </c>
      <c r="I97" s="235">
        <f t="shared" si="3"/>
        <v>6.9999999999998508</v>
      </c>
      <c r="J97" s="235"/>
      <c r="K97" s="289"/>
    </row>
    <row r="98" spans="1:11" ht="21.6" x14ac:dyDescent="0.7">
      <c r="A98" s="291">
        <f t="shared" si="4"/>
        <v>96</v>
      </c>
      <c r="B98" s="233">
        <v>10.220000000000001</v>
      </c>
      <c r="C98" s="233">
        <v>10.51</v>
      </c>
      <c r="D98" s="234" t="s">
        <v>19</v>
      </c>
      <c r="E98" s="234" t="s">
        <v>414</v>
      </c>
      <c r="F98" s="234" t="s">
        <v>358</v>
      </c>
      <c r="G98" s="235">
        <v>289.99999999999915</v>
      </c>
      <c r="H98" s="233">
        <v>0.35</v>
      </c>
      <c r="I98" s="235">
        <f t="shared" si="3"/>
        <v>101.4999999999997</v>
      </c>
      <c r="J98" s="235"/>
      <c r="K98" s="289"/>
    </row>
    <row r="99" spans="1:11" ht="21.6" x14ac:dyDescent="0.7">
      <c r="A99" s="291">
        <f t="shared" si="4"/>
        <v>97</v>
      </c>
      <c r="B99" s="233">
        <v>10.55</v>
      </c>
      <c r="C99" s="233">
        <v>11.09</v>
      </c>
      <c r="D99" s="234" t="s">
        <v>19</v>
      </c>
      <c r="E99" s="234" t="s">
        <v>414</v>
      </c>
      <c r="F99" s="234" t="s">
        <v>358</v>
      </c>
      <c r="G99" s="235">
        <v>539.99999999999909</v>
      </c>
      <c r="H99" s="233">
        <v>0.35</v>
      </c>
      <c r="I99" s="235">
        <f t="shared" ref="I99:I115" si="5">G99*H99</f>
        <v>188.99999999999966</v>
      </c>
      <c r="J99" s="235"/>
      <c r="K99" s="289"/>
    </row>
    <row r="100" spans="1:11" ht="21.6" x14ac:dyDescent="0.7">
      <c r="A100" s="291">
        <f t="shared" si="4"/>
        <v>98</v>
      </c>
      <c r="B100" s="233">
        <v>11.62</v>
      </c>
      <c r="C100" s="233">
        <v>11.65</v>
      </c>
      <c r="D100" s="234" t="s">
        <v>19</v>
      </c>
      <c r="E100" s="234" t="s">
        <v>414</v>
      </c>
      <c r="F100" s="234" t="s">
        <v>358</v>
      </c>
      <c r="G100" s="235">
        <v>30.000000000001137</v>
      </c>
      <c r="H100" s="233">
        <v>0.35</v>
      </c>
      <c r="I100" s="235">
        <f t="shared" si="5"/>
        <v>10.500000000000398</v>
      </c>
      <c r="J100" s="235"/>
      <c r="K100" s="289"/>
    </row>
    <row r="101" spans="1:11" ht="21.6" x14ac:dyDescent="0.7">
      <c r="A101" s="291">
        <f t="shared" si="4"/>
        <v>99</v>
      </c>
      <c r="B101" s="233">
        <v>12.84</v>
      </c>
      <c r="C101" s="233">
        <v>13.19</v>
      </c>
      <c r="D101" s="234" t="s">
        <v>19</v>
      </c>
      <c r="E101" s="234" t="s">
        <v>414</v>
      </c>
      <c r="F101" s="234" t="s">
        <v>358</v>
      </c>
      <c r="G101" s="235">
        <v>349.99999999999966</v>
      </c>
      <c r="H101" s="233">
        <v>0.35</v>
      </c>
      <c r="I101" s="235">
        <f t="shared" si="5"/>
        <v>122.49999999999987</v>
      </c>
      <c r="J101" s="235"/>
      <c r="K101" s="289"/>
    </row>
    <row r="102" spans="1:11" ht="21.6" x14ac:dyDescent="0.7">
      <c r="A102" s="291">
        <f t="shared" si="4"/>
        <v>100</v>
      </c>
      <c r="B102" s="233">
        <v>13.22</v>
      </c>
      <c r="C102" s="233">
        <v>13.63</v>
      </c>
      <c r="D102" s="234" t="s">
        <v>19</v>
      </c>
      <c r="E102" s="234" t="s">
        <v>414</v>
      </c>
      <c r="F102" s="234" t="s">
        <v>358</v>
      </c>
      <c r="G102" s="235">
        <v>410.00000000000011</v>
      </c>
      <c r="H102" s="233">
        <v>0.35</v>
      </c>
      <c r="I102" s="235">
        <f t="shared" si="5"/>
        <v>143.50000000000003</v>
      </c>
      <c r="J102" s="235"/>
      <c r="K102" s="289"/>
    </row>
    <row r="103" spans="1:11" ht="21.6" x14ac:dyDescent="0.7">
      <c r="A103" s="291">
        <f t="shared" si="4"/>
        <v>101</v>
      </c>
      <c r="B103" s="233">
        <v>14.75</v>
      </c>
      <c r="C103" s="233">
        <v>14.79</v>
      </c>
      <c r="D103" s="234" t="s">
        <v>19</v>
      </c>
      <c r="E103" s="234" t="s">
        <v>414</v>
      </c>
      <c r="F103" s="234" t="s">
        <v>358</v>
      </c>
      <c r="G103" s="235">
        <v>39.999999999999147</v>
      </c>
      <c r="H103" s="233">
        <v>0.35</v>
      </c>
      <c r="I103" s="235">
        <f t="shared" si="5"/>
        <v>13.999999999999702</v>
      </c>
      <c r="J103" s="235"/>
      <c r="K103" s="289"/>
    </row>
    <row r="104" spans="1:11" ht="21.6" x14ac:dyDescent="0.7">
      <c r="A104" s="291">
        <f t="shared" si="4"/>
        <v>102</v>
      </c>
      <c r="B104" s="233">
        <v>14.89</v>
      </c>
      <c r="C104" s="233">
        <v>15.39</v>
      </c>
      <c r="D104" s="234" t="s">
        <v>19</v>
      </c>
      <c r="E104" s="234" t="s">
        <v>414</v>
      </c>
      <c r="F104" s="234" t="s">
        <v>358</v>
      </c>
      <c r="G104" s="235">
        <v>500</v>
      </c>
      <c r="H104" s="233">
        <v>0.35</v>
      </c>
      <c r="I104" s="235">
        <f t="shared" si="5"/>
        <v>175</v>
      </c>
      <c r="J104" s="235"/>
      <c r="K104" s="289"/>
    </row>
    <row r="105" spans="1:11" ht="21.6" x14ac:dyDescent="0.7">
      <c r="A105" s="291">
        <f t="shared" si="4"/>
        <v>103</v>
      </c>
      <c r="B105" s="233">
        <v>15.515000000000001</v>
      </c>
      <c r="C105" s="233">
        <v>15.85</v>
      </c>
      <c r="D105" s="234" t="s">
        <v>19</v>
      </c>
      <c r="E105" s="234" t="s">
        <v>414</v>
      </c>
      <c r="F105" s="234" t="s">
        <v>358</v>
      </c>
      <c r="G105" s="235">
        <v>334.99999999999909</v>
      </c>
      <c r="H105" s="233">
        <v>0.35</v>
      </c>
      <c r="I105" s="235">
        <f t="shared" si="5"/>
        <v>117.24999999999967</v>
      </c>
      <c r="J105" s="235"/>
      <c r="K105" s="289"/>
    </row>
    <row r="106" spans="1:11" ht="21.6" x14ac:dyDescent="0.7">
      <c r="A106" s="291">
        <f t="shared" si="4"/>
        <v>104</v>
      </c>
      <c r="B106" s="233">
        <v>15.87</v>
      </c>
      <c r="C106" s="233">
        <v>15.89</v>
      </c>
      <c r="D106" s="234" t="s">
        <v>19</v>
      </c>
      <c r="E106" s="234" t="s">
        <v>414</v>
      </c>
      <c r="F106" s="234" t="s">
        <v>358</v>
      </c>
      <c r="G106" s="235">
        <v>20.00000000000135</v>
      </c>
      <c r="H106" s="233">
        <v>0.35</v>
      </c>
      <c r="I106" s="235">
        <f t="shared" si="5"/>
        <v>7.0000000000004725</v>
      </c>
      <c r="J106" s="235"/>
      <c r="K106" s="289"/>
    </row>
    <row r="107" spans="1:11" ht="21.6" x14ac:dyDescent="0.7">
      <c r="A107" s="291">
        <f t="shared" si="4"/>
        <v>105</v>
      </c>
      <c r="B107" s="233">
        <v>16.05</v>
      </c>
      <c r="C107" s="233">
        <v>16.13</v>
      </c>
      <c r="D107" s="234" t="s">
        <v>19</v>
      </c>
      <c r="E107" s="234" t="s">
        <v>414</v>
      </c>
      <c r="F107" s="234" t="s">
        <v>358</v>
      </c>
      <c r="G107" s="235">
        <v>79.999999999998295</v>
      </c>
      <c r="H107" s="233">
        <v>0.35</v>
      </c>
      <c r="I107" s="235">
        <f t="shared" si="5"/>
        <v>27.999999999999403</v>
      </c>
      <c r="J107" s="235">
        <v>10</v>
      </c>
      <c r="K107" s="289"/>
    </row>
    <row r="108" spans="1:11" ht="21.6" x14ac:dyDescent="0.7">
      <c r="A108" s="291">
        <f t="shared" si="4"/>
        <v>106</v>
      </c>
      <c r="B108" s="233">
        <v>17.09</v>
      </c>
      <c r="C108" s="233">
        <v>17.68</v>
      </c>
      <c r="D108" s="234" t="s">
        <v>19</v>
      </c>
      <c r="E108" s="234" t="s">
        <v>414</v>
      </c>
      <c r="F108" s="234" t="s">
        <v>358</v>
      </c>
      <c r="G108" s="235">
        <v>589.99999999999989</v>
      </c>
      <c r="H108" s="233">
        <v>0.35</v>
      </c>
      <c r="I108" s="235">
        <f t="shared" si="5"/>
        <v>206.49999999999994</v>
      </c>
      <c r="J108" s="235"/>
      <c r="K108" s="289"/>
    </row>
    <row r="109" spans="1:11" ht="21.6" x14ac:dyDescent="0.7">
      <c r="A109" s="291">
        <f t="shared" si="4"/>
        <v>107</v>
      </c>
      <c r="B109" s="233">
        <v>17.72</v>
      </c>
      <c r="C109" s="233">
        <v>18.25</v>
      </c>
      <c r="D109" s="234" t="s">
        <v>19</v>
      </c>
      <c r="E109" s="234" t="s">
        <v>414</v>
      </c>
      <c r="F109" s="234" t="s">
        <v>358</v>
      </c>
      <c r="G109" s="235">
        <v>530.00000000000114</v>
      </c>
      <c r="H109" s="233">
        <v>0.35</v>
      </c>
      <c r="I109" s="235">
        <f t="shared" si="5"/>
        <v>185.5000000000004</v>
      </c>
      <c r="J109" s="235"/>
      <c r="K109" s="289"/>
    </row>
    <row r="110" spans="1:11" ht="21.6" x14ac:dyDescent="0.7">
      <c r="A110" s="291">
        <f t="shared" si="4"/>
        <v>108</v>
      </c>
      <c r="B110" s="233">
        <v>19.420000000000002</v>
      </c>
      <c r="C110" s="233">
        <v>19.440000000000001</v>
      </c>
      <c r="D110" s="234" t="s">
        <v>19</v>
      </c>
      <c r="E110" s="234" t="s">
        <v>414</v>
      </c>
      <c r="F110" s="234" t="s">
        <v>358</v>
      </c>
      <c r="G110" s="235">
        <v>19.999999999999574</v>
      </c>
      <c r="H110" s="233">
        <v>0.35</v>
      </c>
      <c r="I110" s="235">
        <f t="shared" si="5"/>
        <v>6.9999999999998508</v>
      </c>
      <c r="J110" s="235"/>
      <c r="K110" s="289"/>
    </row>
    <row r="111" spans="1:11" ht="21.6" x14ac:dyDescent="0.7">
      <c r="A111" s="291">
        <f t="shared" si="4"/>
        <v>109</v>
      </c>
      <c r="B111" s="233">
        <v>20.84</v>
      </c>
      <c r="C111" s="233">
        <v>21.26</v>
      </c>
      <c r="D111" s="234" t="s">
        <v>19</v>
      </c>
      <c r="E111" s="234" t="s">
        <v>414</v>
      </c>
      <c r="F111" s="234" t="s">
        <v>358</v>
      </c>
      <c r="G111" s="235">
        <v>420.00000000000171</v>
      </c>
      <c r="H111" s="233">
        <v>0.35</v>
      </c>
      <c r="I111" s="235">
        <f t="shared" si="5"/>
        <v>147.0000000000006</v>
      </c>
      <c r="J111" s="235"/>
      <c r="K111" s="289"/>
    </row>
    <row r="112" spans="1:11" ht="21.6" x14ac:dyDescent="0.7">
      <c r="A112" s="291">
        <f t="shared" si="4"/>
        <v>110</v>
      </c>
      <c r="B112" s="233">
        <v>21.3</v>
      </c>
      <c r="C112" s="233">
        <v>21.77</v>
      </c>
      <c r="D112" s="234" t="s">
        <v>19</v>
      </c>
      <c r="E112" s="234" t="s">
        <v>414</v>
      </c>
      <c r="F112" s="234" t="s">
        <v>358</v>
      </c>
      <c r="G112" s="235">
        <v>469.99999999999886</v>
      </c>
      <c r="H112" s="233">
        <v>0.35</v>
      </c>
      <c r="I112" s="235">
        <f t="shared" si="5"/>
        <v>164.4999999999996</v>
      </c>
      <c r="J112" s="235"/>
      <c r="K112" s="289"/>
    </row>
    <row r="113" spans="1:11" ht="21.6" x14ac:dyDescent="0.7">
      <c r="A113" s="291">
        <f t="shared" si="4"/>
        <v>111</v>
      </c>
      <c r="B113" s="233">
        <v>24.35</v>
      </c>
      <c r="C113" s="233">
        <v>24.52</v>
      </c>
      <c r="D113" s="234" t="s">
        <v>19</v>
      </c>
      <c r="E113" s="234" t="s">
        <v>414</v>
      </c>
      <c r="F113" s="234" t="s">
        <v>358</v>
      </c>
      <c r="G113" s="235">
        <v>169.99999999999815</v>
      </c>
      <c r="H113" s="233">
        <v>0.35</v>
      </c>
      <c r="I113" s="235">
        <f t="shared" si="5"/>
        <v>59.499999999999346</v>
      </c>
      <c r="J113" s="235"/>
      <c r="K113" s="289"/>
    </row>
    <row r="114" spans="1:11" ht="21.6" x14ac:dyDescent="0.7">
      <c r="A114" s="291">
        <f t="shared" si="4"/>
        <v>112</v>
      </c>
      <c r="B114" s="233">
        <v>24.56</v>
      </c>
      <c r="C114" s="233">
        <v>25.14</v>
      </c>
      <c r="D114" s="234" t="s">
        <v>19</v>
      </c>
      <c r="E114" s="234" t="s">
        <v>414</v>
      </c>
      <c r="F114" s="234" t="s">
        <v>358</v>
      </c>
      <c r="G114" s="235">
        <v>580.00000000000182</v>
      </c>
      <c r="H114" s="233">
        <v>0.35</v>
      </c>
      <c r="I114" s="235">
        <f t="shared" si="5"/>
        <v>203.00000000000063</v>
      </c>
      <c r="J114" s="235"/>
      <c r="K114" s="289"/>
    </row>
    <row r="115" spans="1:11" ht="22.25" thickBot="1" x14ac:dyDescent="0.75">
      <c r="A115" s="291">
        <f t="shared" si="4"/>
        <v>113</v>
      </c>
      <c r="B115" s="245">
        <v>27.35</v>
      </c>
      <c r="C115" s="245">
        <v>27.69</v>
      </c>
      <c r="D115" s="246" t="s">
        <v>19</v>
      </c>
      <c r="E115" s="246" t="s">
        <v>414</v>
      </c>
      <c r="F115" s="246" t="s">
        <v>358</v>
      </c>
      <c r="G115" s="247">
        <v>339.99999999999989</v>
      </c>
      <c r="H115" s="245">
        <v>0.35</v>
      </c>
      <c r="I115" s="247">
        <f t="shared" si="5"/>
        <v>118.99999999999996</v>
      </c>
      <c r="J115" s="247"/>
      <c r="K115" s="290"/>
    </row>
    <row r="116" spans="1:11" ht="21.6" x14ac:dyDescent="0.7">
      <c r="A116" s="1"/>
      <c r="B116" s="1"/>
      <c r="C116" s="1"/>
      <c r="D116" s="1"/>
      <c r="E116" s="1"/>
      <c r="F116" s="1"/>
      <c r="G116" s="1"/>
      <c r="H116" s="1"/>
      <c r="I116" s="396">
        <f>SUM(I3:I115)</f>
        <v>38932.6</v>
      </c>
      <c r="J116" s="396">
        <f>SUM(J3:J115)</f>
        <v>276</v>
      </c>
      <c r="K116" s="1"/>
    </row>
    <row r="117" spans="1:11" ht="21.6" x14ac:dyDescent="0.7">
      <c r="A117" s="1"/>
      <c r="B117" s="1"/>
      <c r="C117" s="1"/>
      <c r="D117" s="1"/>
      <c r="E117" s="1"/>
      <c r="F117" s="1"/>
      <c r="G117" s="1"/>
      <c r="H117" s="1"/>
      <c r="I117" s="392" t="s">
        <v>417</v>
      </c>
      <c r="J117" s="392" t="s">
        <v>418</v>
      </c>
      <c r="K117" s="1"/>
    </row>
    <row r="119" spans="1:11" ht="15.75" x14ac:dyDescent="0.3">
      <c r="A119" s="679" t="s">
        <v>622</v>
      </c>
      <c r="B119" s="680"/>
      <c r="C119" s="680"/>
      <c r="D119" s="680"/>
      <c r="E119" s="680"/>
      <c r="F119" s="680"/>
      <c r="G119" s="680"/>
      <c r="H119" s="680"/>
      <c r="I119" s="680"/>
      <c r="J119" s="680"/>
      <c r="K119" s="681"/>
    </row>
    <row r="120" spans="1:11" ht="30.8" thickBot="1" x14ac:dyDescent="0.35">
      <c r="A120" s="280" t="s">
        <v>409</v>
      </c>
      <c r="B120" s="281" t="s">
        <v>410</v>
      </c>
      <c r="C120" s="281" t="s">
        <v>411</v>
      </c>
      <c r="D120" s="282" t="s">
        <v>18</v>
      </c>
      <c r="E120" s="281" t="s">
        <v>412</v>
      </c>
      <c r="F120" s="281" t="s">
        <v>338</v>
      </c>
      <c r="G120" s="283" t="s">
        <v>413</v>
      </c>
      <c r="H120" s="283" t="s">
        <v>415</v>
      </c>
      <c r="I120" s="283" t="s">
        <v>416</v>
      </c>
      <c r="J120" s="283" t="s">
        <v>371</v>
      </c>
      <c r="K120" s="284" t="s">
        <v>24</v>
      </c>
    </row>
    <row r="121" spans="1:11" x14ac:dyDescent="0.3">
      <c r="A121" s="250">
        <v>1</v>
      </c>
      <c r="B121" s="238">
        <v>38.520000000000003</v>
      </c>
      <c r="C121" s="238">
        <v>38.549999999999997</v>
      </c>
      <c r="D121" s="239" t="s">
        <v>43</v>
      </c>
      <c r="E121" s="239" t="s">
        <v>414</v>
      </c>
      <c r="F121" s="239" t="s">
        <v>359</v>
      </c>
      <c r="G121" s="251">
        <v>29.999999999994031</v>
      </c>
      <c r="H121" s="278">
        <v>0.35</v>
      </c>
      <c r="I121" s="278">
        <f>H121*G121</f>
        <v>10.499999999997911</v>
      </c>
      <c r="J121" s="278"/>
      <c r="K121" s="279"/>
    </row>
    <row r="122" spans="1:11" x14ac:dyDescent="0.3">
      <c r="A122" s="242">
        <f>A121+1</f>
        <v>2</v>
      </c>
      <c r="B122" s="233">
        <v>39.54</v>
      </c>
      <c r="C122" s="233">
        <v>39.58</v>
      </c>
      <c r="D122" s="234" t="s">
        <v>43</v>
      </c>
      <c r="E122" s="234" t="s">
        <v>414</v>
      </c>
      <c r="F122" s="234" t="s">
        <v>359</v>
      </c>
      <c r="G122" s="235">
        <v>39.999999999999147</v>
      </c>
      <c r="H122" s="273">
        <v>0.35</v>
      </c>
      <c r="I122" s="273">
        <f t="shared" ref="I122:I144" si="6">H122*G122</f>
        <v>13.999999999999702</v>
      </c>
      <c r="J122" s="273"/>
      <c r="K122" s="274"/>
    </row>
    <row r="123" spans="1:11" x14ac:dyDescent="0.3">
      <c r="A123" s="242">
        <f t="shared" ref="A123:A144" si="7">A122+1</f>
        <v>3</v>
      </c>
      <c r="B123" s="233">
        <v>47.55</v>
      </c>
      <c r="C123" s="233">
        <v>48.55</v>
      </c>
      <c r="D123" s="234" t="s">
        <v>43</v>
      </c>
      <c r="E123" s="234" t="s">
        <v>414</v>
      </c>
      <c r="F123" s="234" t="s">
        <v>359</v>
      </c>
      <c r="G123" s="235">
        <v>1000</v>
      </c>
      <c r="H123" s="273">
        <v>0.35</v>
      </c>
      <c r="I123" s="273">
        <f t="shared" si="6"/>
        <v>350</v>
      </c>
      <c r="J123" s="273">
        <v>3</v>
      </c>
      <c r="K123" s="274"/>
    </row>
    <row r="124" spans="1:11" x14ac:dyDescent="0.3">
      <c r="A124" s="242">
        <f t="shared" si="7"/>
        <v>4</v>
      </c>
      <c r="B124" s="233">
        <v>48.55</v>
      </c>
      <c r="C124" s="233">
        <v>47.55</v>
      </c>
      <c r="D124" s="234" t="s">
        <v>35</v>
      </c>
      <c r="E124" s="234" t="s">
        <v>414</v>
      </c>
      <c r="F124" s="234" t="s">
        <v>359</v>
      </c>
      <c r="G124" s="235">
        <v>1000</v>
      </c>
      <c r="H124" s="273">
        <v>0.35</v>
      </c>
      <c r="I124" s="273">
        <f t="shared" si="6"/>
        <v>350</v>
      </c>
      <c r="J124" s="273"/>
      <c r="K124" s="274"/>
    </row>
    <row r="125" spans="1:11" x14ac:dyDescent="0.3">
      <c r="A125" s="242">
        <f t="shared" si="7"/>
        <v>5</v>
      </c>
      <c r="B125" s="233">
        <v>39.54</v>
      </c>
      <c r="C125" s="233">
        <v>39.58</v>
      </c>
      <c r="D125" s="234" t="s">
        <v>35</v>
      </c>
      <c r="E125" s="234" t="s">
        <v>414</v>
      </c>
      <c r="F125" s="234" t="s">
        <v>359</v>
      </c>
      <c r="G125" s="235">
        <v>39.999999999999147</v>
      </c>
      <c r="H125" s="273">
        <v>0.35</v>
      </c>
      <c r="I125" s="273">
        <f t="shared" si="6"/>
        <v>13.999999999999702</v>
      </c>
      <c r="J125" s="273"/>
      <c r="K125" s="274"/>
    </row>
    <row r="126" spans="1:11" x14ac:dyDescent="0.3">
      <c r="A126" s="242">
        <f t="shared" si="7"/>
        <v>6</v>
      </c>
      <c r="B126" s="233">
        <v>38.520000000000003</v>
      </c>
      <c r="C126" s="233">
        <v>38.549999999999997</v>
      </c>
      <c r="D126" s="234" t="s">
        <v>35</v>
      </c>
      <c r="E126" s="234" t="s">
        <v>414</v>
      </c>
      <c r="F126" s="234" t="s">
        <v>359</v>
      </c>
      <c r="G126" s="235">
        <v>29.999999999994031</v>
      </c>
      <c r="H126" s="273">
        <v>0.35</v>
      </c>
      <c r="I126" s="273">
        <f t="shared" si="6"/>
        <v>10.499999999997911</v>
      </c>
      <c r="J126" s="273"/>
      <c r="K126" s="274"/>
    </row>
    <row r="127" spans="1:11" x14ac:dyDescent="0.3">
      <c r="A127" s="242">
        <f t="shared" si="7"/>
        <v>7</v>
      </c>
      <c r="B127" s="233">
        <v>25.11</v>
      </c>
      <c r="C127" s="233">
        <v>25.145</v>
      </c>
      <c r="D127" s="234" t="s">
        <v>35</v>
      </c>
      <c r="E127" s="234" t="s">
        <v>414</v>
      </c>
      <c r="F127" s="234" t="s">
        <v>359</v>
      </c>
      <c r="G127" s="235">
        <v>35.000000000000142</v>
      </c>
      <c r="H127" s="273">
        <v>0.35</v>
      </c>
      <c r="I127" s="273">
        <f t="shared" si="6"/>
        <v>12.25000000000005</v>
      </c>
      <c r="J127" s="273"/>
      <c r="K127" s="274"/>
    </row>
    <row r="128" spans="1:11" x14ac:dyDescent="0.3">
      <c r="A128" s="242">
        <f t="shared" si="7"/>
        <v>8</v>
      </c>
      <c r="B128" s="233">
        <v>24.11</v>
      </c>
      <c r="C128" s="233">
        <v>24.15</v>
      </c>
      <c r="D128" s="234" t="s">
        <v>35</v>
      </c>
      <c r="E128" s="234" t="s">
        <v>414</v>
      </c>
      <c r="F128" s="234" t="s">
        <v>359</v>
      </c>
      <c r="G128" s="235">
        <v>39.999999999999147</v>
      </c>
      <c r="H128" s="273">
        <v>0.35</v>
      </c>
      <c r="I128" s="273">
        <f t="shared" si="6"/>
        <v>13.999999999999702</v>
      </c>
      <c r="J128" s="273"/>
      <c r="K128" s="275"/>
    </row>
    <row r="129" spans="1:11" x14ac:dyDescent="0.3">
      <c r="A129" s="242">
        <f t="shared" si="7"/>
        <v>9</v>
      </c>
      <c r="B129" s="233">
        <v>21.79</v>
      </c>
      <c r="C129" s="233">
        <v>21.76</v>
      </c>
      <c r="D129" s="234" t="s">
        <v>35</v>
      </c>
      <c r="E129" s="234" t="s">
        <v>414</v>
      </c>
      <c r="F129" s="234" t="s">
        <v>359</v>
      </c>
      <c r="G129" s="235">
        <v>29.999999999997584</v>
      </c>
      <c r="H129" s="273">
        <v>0.35</v>
      </c>
      <c r="I129" s="273">
        <f t="shared" si="6"/>
        <v>10.499999999999154</v>
      </c>
      <c r="J129" s="273"/>
      <c r="K129" s="275"/>
    </row>
    <row r="130" spans="1:11" x14ac:dyDescent="0.3">
      <c r="A130" s="242">
        <f t="shared" si="7"/>
        <v>10</v>
      </c>
      <c r="B130" s="233">
        <v>20.835000000000001</v>
      </c>
      <c r="C130" s="233">
        <v>20.87</v>
      </c>
      <c r="D130" s="234" t="s">
        <v>35</v>
      </c>
      <c r="E130" s="234" t="s">
        <v>414</v>
      </c>
      <c r="F130" s="234" t="s">
        <v>359</v>
      </c>
      <c r="G130" s="235">
        <v>35.000000000000142</v>
      </c>
      <c r="H130" s="273">
        <v>0.35</v>
      </c>
      <c r="I130" s="273">
        <f t="shared" si="6"/>
        <v>12.25000000000005</v>
      </c>
      <c r="J130" s="273"/>
      <c r="K130" s="275"/>
    </row>
    <row r="131" spans="1:11" x14ac:dyDescent="0.3">
      <c r="A131" s="242">
        <f t="shared" si="7"/>
        <v>11</v>
      </c>
      <c r="B131" s="233">
        <v>19.440000000000001</v>
      </c>
      <c r="C131" s="233">
        <v>19.39</v>
      </c>
      <c r="D131" s="234" t="s">
        <v>35</v>
      </c>
      <c r="E131" s="234" t="s">
        <v>414</v>
      </c>
      <c r="F131" s="234" t="s">
        <v>359</v>
      </c>
      <c r="G131" s="235">
        <v>50.000000000000711</v>
      </c>
      <c r="H131" s="273">
        <v>0.35</v>
      </c>
      <c r="I131" s="273">
        <f t="shared" si="6"/>
        <v>17.500000000000249</v>
      </c>
      <c r="J131" s="273"/>
      <c r="K131" s="275"/>
    </row>
    <row r="132" spans="1:11" x14ac:dyDescent="0.3">
      <c r="A132" s="242">
        <f t="shared" si="7"/>
        <v>12</v>
      </c>
      <c r="B132" s="233">
        <v>16.059999999999999</v>
      </c>
      <c r="C132" s="233">
        <v>16.079999999999998</v>
      </c>
      <c r="D132" s="234" t="s">
        <v>35</v>
      </c>
      <c r="E132" s="234" t="s">
        <v>414</v>
      </c>
      <c r="F132" s="234" t="s">
        <v>359</v>
      </c>
      <c r="G132" s="235">
        <v>19.999999999999574</v>
      </c>
      <c r="H132" s="273">
        <v>0.35</v>
      </c>
      <c r="I132" s="273">
        <f t="shared" si="6"/>
        <v>6.9999999999998508</v>
      </c>
      <c r="J132" s="273"/>
      <c r="K132" s="274"/>
    </row>
    <row r="133" spans="1:11" x14ac:dyDescent="0.3">
      <c r="A133" s="242">
        <f t="shared" si="7"/>
        <v>13</v>
      </c>
      <c r="B133" s="233">
        <v>15.89</v>
      </c>
      <c r="C133" s="233">
        <v>15.86</v>
      </c>
      <c r="D133" s="234" t="s">
        <v>35</v>
      </c>
      <c r="E133" s="234" t="s">
        <v>414</v>
      </c>
      <c r="F133" s="234" t="s">
        <v>359</v>
      </c>
      <c r="G133" s="235">
        <v>30.000000000001137</v>
      </c>
      <c r="H133" s="273">
        <v>0.35</v>
      </c>
      <c r="I133" s="273">
        <f t="shared" si="6"/>
        <v>10.500000000000398</v>
      </c>
      <c r="J133" s="273"/>
      <c r="K133" s="274"/>
    </row>
    <row r="134" spans="1:11" x14ac:dyDescent="0.3">
      <c r="A134" s="242">
        <f t="shared" si="7"/>
        <v>14</v>
      </c>
      <c r="B134" s="233">
        <v>14.795</v>
      </c>
      <c r="C134" s="233">
        <v>14.755000000000001</v>
      </c>
      <c r="D134" s="234" t="s">
        <v>35</v>
      </c>
      <c r="E134" s="234" t="s">
        <v>414</v>
      </c>
      <c r="F134" s="234" t="s">
        <v>359</v>
      </c>
      <c r="G134" s="235">
        <v>39.999999999999147</v>
      </c>
      <c r="H134" s="273">
        <v>0.35</v>
      </c>
      <c r="I134" s="273">
        <f t="shared" si="6"/>
        <v>13.999999999999702</v>
      </c>
      <c r="J134" s="273"/>
      <c r="K134" s="274"/>
    </row>
    <row r="135" spans="1:11" x14ac:dyDescent="0.3">
      <c r="A135" s="242">
        <f t="shared" si="7"/>
        <v>15</v>
      </c>
      <c r="B135" s="233">
        <v>11.62</v>
      </c>
      <c r="C135" s="233">
        <v>11.64</v>
      </c>
      <c r="D135" s="234" t="s">
        <v>35</v>
      </c>
      <c r="E135" s="234" t="s">
        <v>414</v>
      </c>
      <c r="F135" s="234" t="s">
        <v>359</v>
      </c>
      <c r="G135" s="235">
        <v>20.00000000000135</v>
      </c>
      <c r="H135" s="273">
        <v>0.35</v>
      </c>
      <c r="I135" s="273">
        <f t="shared" si="6"/>
        <v>7.0000000000004725</v>
      </c>
      <c r="J135" s="273">
        <v>20</v>
      </c>
      <c r="K135" s="274"/>
    </row>
    <row r="136" spans="1:11" x14ac:dyDescent="0.3">
      <c r="A136" s="242">
        <f t="shared" si="7"/>
        <v>16</v>
      </c>
      <c r="B136" s="233">
        <v>10.01</v>
      </c>
      <c r="C136" s="233">
        <v>10.029999999999999</v>
      </c>
      <c r="D136" s="234" t="s">
        <v>35</v>
      </c>
      <c r="E136" s="234" t="s">
        <v>414</v>
      </c>
      <c r="F136" s="234" t="s">
        <v>359</v>
      </c>
      <c r="G136" s="235">
        <v>19.999999999999574</v>
      </c>
      <c r="H136" s="273">
        <v>0.35</v>
      </c>
      <c r="I136" s="273">
        <f t="shared" si="6"/>
        <v>6.9999999999998508</v>
      </c>
      <c r="J136" s="273">
        <v>10</v>
      </c>
      <c r="K136" s="274"/>
    </row>
    <row r="137" spans="1:11" x14ac:dyDescent="0.3">
      <c r="A137" s="242">
        <f t="shared" si="7"/>
        <v>17</v>
      </c>
      <c r="B137" s="233">
        <v>10.01</v>
      </c>
      <c r="C137" s="233">
        <v>10.029999999999999</v>
      </c>
      <c r="D137" s="234" t="s">
        <v>43</v>
      </c>
      <c r="E137" s="234" t="s">
        <v>414</v>
      </c>
      <c r="F137" s="234" t="s">
        <v>359</v>
      </c>
      <c r="G137" s="235">
        <v>19.999999999999574</v>
      </c>
      <c r="H137" s="273">
        <v>0.35</v>
      </c>
      <c r="I137" s="273">
        <f t="shared" si="6"/>
        <v>6.9999999999998508</v>
      </c>
      <c r="J137" s="273"/>
      <c r="K137" s="274"/>
    </row>
    <row r="138" spans="1:11" x14ac:dyDescent="0.3">
      <c r="A138" s="242">
        <f t="shared" si="7"/>
        <v>18</v>
      </c>
      <c r="B138" s="233">
        <v>11.62</v>
      </c>
      <c r="C138" s="233">
        <v>11.65</v>
      </c>
      <c r="D138" s="234" t="s">
        <v>43</v>
      </c>
      <c r="E138" s="234" t="s">
        <v>414</v>
      </c>
      <c r="F138" s="234" t="s">
        <v>359</v>
      </c>
      <c r="G138" s="235">
        <v>30.000000000001137</v>
      </c>
      <c r="H138" s="273">
        <v>0.35</v>
      </c>
      <c r="I138" s="273">
        <f t="shared" si="6"/>
        <v>10.500000000000398</v>
      </c>
      <c r="J138" s="273"/>
      <c r="K138" s="274"/>
    </row>
    <row r="139" spans="1:11" x14ac:dyDescent="0.3">
      <c r="A139" s="242">
        <f t="shared" si="7"/>
        <v>19</v>
      </c>
      <c r="B139" s="233">
        <v>14.75</v>
      </c>
      <c r="C139" s="233">
        <v>14.79</v>
      </c>
      <c r="D139" s="234" t="s">
        <v>43</v>
      </c>
      <c r="E139" s="234" t="s">
        <v>414</v>
      </c>
      <c r="F139" s="234" t="s">
        <v>359</v>
      </c>
      <c r="G139" s="235">
        <v>39.999999999999147</v>
      </c>
      <c r="H139" s="273">
        <v>0.35</v>
      </c>
      <c r="I139" s="273">
        <f t="shared" si="6"/>
        <v>13.999999999999702</v>
      </c>
      <c r="J139" s="273"/>
      <c r="K139" s="274"/>
    </row>
    <row r="140" spans="1:11" x14ac:dyDescent="0.3">
      <c r="A140" s="242">
        <f t="shared" si="7"/>
        <v>20</v>
      </c>
      <c r="B140" s="233">
        <v>15.87</v>
      </c>
      <c r="C140" s="233">
        <v>15.89</v>
      </c>
      <c r="D140" s="234" t="s">
        <v>43</v>
      </c>
      <c r="E140" s="234" t="s">
        <v>414</v>
      </c>
      <c r="F140" s="234" t="s">
        <v>359</v>
      </c>
      <c r="G140" s="235">
        <v>20.00000000000135</v>
      </c>
      <c r="H140" s="273">
        <v>0.35</v>
      </c>
      <c r="I140" s="273">
        <f t="shared" si="6"/>
        <v>7.0000000000004725</v>
      </c>
      <c r="J140" s="273"/>
      <c r="K140" s="274"/>
    </row>
    <row r="141" spans="1:11" x14ac:dyDescent="0.3">
      <c r="A141" s="242">
        <f t="shared" si="7"/>
        <v>21</v>
      </c>
      <c r="B141" s="233">
        <v>19.420000000000002</v>
      </c>
      <c r="C141" s="233">
        <v>19.440000000000001</v>
      </c>
      <c r="D141" s="234" t="s">
        <v>43</v>
      </c>
      <c r="E141" s="234" t="s">
        <v>414</v>
      </c>
      <c r="F141" s="234" t="s">
        <v>359</v>
      </c>
      <c r="G141" s="235">
        <v>19.999999999999574</v>
      </c>
      <c r="H141" s="273">
        <v>0.35</v>
      </c>
      <c r="I141" s="273">
        <f t="shared" si="6"/>
        <v>6.9999999999998508</v>
      </c>
      <c r="J141" s="273"/>
      <c r="K141" s="274"/>
    </row>
    <row r="142" spans="1:11" x14ac:dyDescent="0.3">
      <c r="A142" s="242">
        <f t="shared" si="7"/>
        <v>22</v>
      </c>
      <c r="B142" s="233">
        <v>20.84</v>
      </c>
      <c r="C142" s="233">
        <v>20.86</v>
      </c>
      <c r="D142" s="234" t="s">
        <v>43</v>
      </c>
      <c r="E142" s="234" t="s">
        <v>414</v>
      </c>
      <c r="F142" s="234" t="s">
        <v>359</v>
      </c>
      <c r="G142" s="235">
        <v>19.999999999999574</v>
      </c>
      <c r="H142" s="273">
        <v>0.35</v>
      </c>
      <c r="I142" s="273">
        <f t="shared" si="6"/>
        <v>6.9999999999998508</v>
      </c>
      <c r="J142" s="273"/>
      <c r="K142" s="274"/>
    </row>
    <row r="143" spans="1:11" x14ac:dyDescent="0.3">
      <c r="A143" s="242">
        <f t="shared" si="7"/>
        <v>23</v>
      </c>
      <c r="B143" s="233">
        <v>21.75</v>
      </c>
      <c r="C143" s="233">
        <v>21.77</v>
      </c>
      <c r="D143" s="234" t="s">
        <v>43</v>
      </c>
      <c r="E143" s="234" t="s">
        <v>414</v>
      </c>
      <c r="F143" s="234" t="s">
        <v>359</v>
      </c>
      <c r="G143" s="235">
        <v>19.999999999999574</v>
      </c>
      <c r="H143" s="273">
        <v>0.35</v>
      </c>
      <c r="I143" s="273">
        <f t="shared" si="6"/>
        <v>6.9999999999998508</v>
      </c>
      <c r="J143" s="273"/>
      <c r="K143" s="274"/>
    </row>
    <row r="144" spans="1:11" ht="15.75" thickBot="1" x14ac:dyDescent="0.35">
      <c r="A144" s="244">
        <f t="shared" si="7"/>
        <v>24</v>
      </c>
      <c r="B144" s="245">
        <v>25.12</v>
      </c>
      <c r="C144" s="245">
        <v>25.14</v>
      </c>
      <c r="D144" s="246" t="s">
        <v>43</v>
      </c>
      <c r="E144" s="246" t="s">
        <v>414</v>
      </c>
      <c r="F144" s="246" t="s">
        <v>359</v>
      </c>
      <c r="G144" s="247">
        <v>19.999999999999574</v>
      </c>
      <c r="H144" s="276">
        <v>0.35</v>
      </c>
      <c r="I144" s="276">
        <f t="shared" si="6"/>
        <v>6.9999999999998508</v>
      </c>
      <c r="J144" s="276"/>
      <c r="K144" s="277"/>
    </row>
    <row r="145" spans="1:11" ht="21.6" x14ac:dyDescent="0.7">
      <c r="A145" s="12"/>
      <c r="B145" s="12"/>
      <c r="C145" s="12"/>
      <c r="D145" s="12"/>
      <c r="E145" s="12"/>
      <c r="F145" s="12"/>
      <c r="G145" s="12"/>
      <c r="H145" s="12"/>
      <c r="I145" s="394">
        <f>SUM(I121:I144)</f>
        <v>927.49999999999443</v>
      </c>
      <c r="J145" s="394">
        <f>SUM(J121:J144)</f>
        <v>33</v>
      </c>
      <c r="K145" s="12"/>
    </row>
    <row r="146" spans="1:11" ht="21.6" x14ac:dyDescent="0.7">
      <c r="A146" s="12"/>
      <c r="B146" s="12"/>
      <c r="C146" s="12"/>
      <c r="D146" s="12"/>
      <c r="E146" s="12"/>
      <c r="F146" s="12"/>
      <c r="G146" s="12"/>
      <c r="H146" s="12"/>
      <c r="I146" s="395" t="s">
        <v>417</v>
      </c>
      <c r="J146" s="395" t="s">
        <v>418</v>
      </c>
      <c r="K146" s="12"/>
    </row>
    <row r="149" spans="1:11" x14ac:dyDescent="0.3">
      <c r="D149" s="191" t="s">
        <v>614</v>
      </c>
      <c r="E149" s="191"/>
      <c r="F149" s="191"/>
      <c r="G149" s="191"/>
    </row>
    <row r="150" spans="1:11" x14ac:dyDescent="0.3">
      <c r="D150" s="191"/>
      <c r="E150" s="191"/>
      <c r="F150" s="191"/>
      <c r="G150" s="191"/>
    </row>
    <row r="151" spans="1:11" x14ac:dyDescent="0.3">
      <c r="D151" s="191" t="s">
        <v>615</v>
      </c>
      <c r="E151" s="191"/>
      <c r="F151" s="472">
        <f>J116+J145</f>
        <v>309</v>
      </c>
      <c r="G151" s="191" t="s">
        <v>110</v>
      </c>
    </row>
    <row r="152" spans="1:11" x14ac:dyDescent="0.3">
      <c r="D152" s="191" t="s">
        <v>616</v>
      </c>
      <c r="E152" s="191"/>
      <c r="F152" s="472">
        <f>I145+I116</f>
        <v>39860.099999999991</v>
      </c>
      <c r="G152" s="191" t="s">
        <v>109</v>
      </c>
    </row>
  </sheetData>
  <mergeCells count="2">
    <mergeCell ref="A1:K1"/>
    <mergeCell ref="A119:K11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B701-F9CA-4DFC-8156-49E478A12646}">
  <sheetPr>
    <tabColor rgb="FF7030A0"/>
  </sheetPr>
  <dimension ref="A1:H11"/>
  <sheetViews>
    <sheetView zoomScale="85" zoomScaleNormal="85" zoomScaleSheetLayoutView="85" workbookViewId="0">
      <selection activeCell="J210" sqref="J210"/>
    </sheetView>
  </sheetViews>
  <sheetFormatPr defaultColWidth="8.88671875" defaultRowHeight="15.05" x14ac:dyDescent="0.3"/>
  <cols>
    <col min="1" max="1" width="8.88671875" style="437"/>
    <col min="2" max="2" width="10.88671875" style="437" customWidth="1"/>
    <col min="3" max="3" width="16.21875" style="437" customWidth="1"/>
    <col min="4" max="5" width="8.88671875" style="437"/>
    <col min="6" max="6" width="23.5546875" style="437" customWidth="1"/>
    <col min="7" max="7" width="45" style="437" customWidth="1"/>
    <col min="8" max="8" width="37.21875" style="437" bestFit="1" customWidth="1"/>
    <col min="9" max="16384" width="8.88671875" style="437"/>
  </cols>
  <sheetData>
    <row r="1" spans="1:8" x14ac:dyDescent="0.3">
      <c r="A1" s="682" t="s">
        <v>693</v>
      </c>
      <c r="B1" s="683"/>
      <c r="C1" s="683"/>
      <c r="D1" s="683"/>
      <c r="E1" s="683"/>
      <c r="F1" s="683"/>
      <c r="G1" s="683"/>
      <c r="H1" s="684"/>
    </row>
    <row r="2" spans="1:8" x14ac:dyDescent="0.3">
      <c r="A2" s="685" t="s">
        <v>326</v>
      </c>
      <c r="B2" s="685" t="s">
        <v>440</v>
      </c>
      <c r="C2" s="685" t="s">
        <v>441</v>
      </c>
      <c r="D2" s="685" t="s">
        <v>371</v>
      </c>
      <c r="E2" s="685"/>
      <c r="F2" s="635" t="s">
        <v>694</v>
      </c>
      <c r="G2" s="685" t="s">
        <v>387</v>
      </c>
      <c r="H2" s="484" t="s">
        <v>24</v>
      </c>
    </row>
    <row r="3" spans="1:8" x14ac:dyDescent="0.3">
      <c r="A3" s="685"/>
      <c r="B3" s="685"/>
      <c r="C3" s="685"/>
      <c r="D3" s="484" t="s">
        <v>19</v>
      </c>
      <c r="E3" s="484" t="s">
        <v>20</v>
      </c>
      <c r="F3" s="686"/>
      <c r="G3" s="685"/>
      <c r="H3" s="484"/>
    </row>
    <row r="4" spans="1:8" x14ac:dyDescent="0.3">
      <c r="A4" s="234">
        <v>1</v>
      </c>
      <c r="B4" s="233">
        <v>12.47</v>
      </c>
      <c r="C4" s="234" t="s">
        <v>26</v>
      </c>
      <c r="D4" s="234">
        <v>12.5</v>
      </c>
      <c r="E4" s="234">
        <v>12.5</v>
      </c>
      <c r="F4" s="485">
        <f t="shared" ref="F4:F10" si="0">D4+E4</f>
        <v>25</v>
      </c>
      <c r="G4" s="236" t="s">
        <v>695</v>
      </c>
      <c r="H4" s="236"/>
    </row>
    <row r="5" spans="1:8" x14ac:dyDescent="0.3">
      <c r="A5" s="234">
        <f>A4+1</f>
        <v>2</v>
      </c>
      <c r="B5" s="233">
        <v>14.24</v>
      </c>
      <c r="C5" s="234" t="s">
        <v>25</v>
      </c>
      <c r="D5" s="234">
        <v>12.5</v>
      </c>
      <c r="E5" s="234">
        <v>12.5</v>
      </c>
      <c r="F5" s="485">
        <f t="shared" si="0"/>
        <v>25</v>
      </c>
      <c r="G5" s="236" t="s">
        <v>695</v>
      </c>
      <c r="H5" s="236" t="s">
        <v>445</v>
      </c>
    </row>
    <row r="6" spans="1:8" x14ac:dyDescent="0.3">
      <c r="A6" s="234">
        <f t="shared" ref="A6:A10" si="1">A5+1</f>
        <v>3</v>
      </c>
      <c r="B6" s="233">
        <v>15.4</v>
      </c>
      <c r="C6" s="234" t="s">
        <v>27</v>
      </c>
      <c r="D6" s="234">
        <v>12.5</v>
      </c>
      <c r="E6" s="234">
        <v>0</v>
      </c>
      <c r="F6" s="485">
        <f t="shared" si="0"/>
        <v>12.5</v>
      </c>
      <c r="G6" s="236" t="s">
        <v>695</v>
      </c>
      <c r="H6" s="236" t="s">
        <v>442</v>
      </c>
    </row>
    <row r="7" spans="1:8" x14ac:dyDescent="0.3">
      <c r="A7" s="234">
        <f t="shared" si="1"/>
        <v>4</v>
      </c>
      <c r="B7" s="233">
        <v>27.35</v>
      </c>
      <c r="C7" s="234" t="s">
        <v>25</v>
      </c>
      <c r="D7" s="234">
        <v>12.5</v>
      </c>
      <c r="E7" s="234">
        <f>12.5*2</f>
        <v>25</v>
      </c>
      <c r="F7" s="234">
        <f t="shared" si="0"/>
        <v>37.5</v>
      </c>
      <c r="G7" s="236" t="s">
        <v>695</v>
      </c>
      <c r="H7" s="236" t="s">
        <v>445</v>
      </c>
    </row>
    <row r="8" spans="1:8" x14ac:dyDescent="0.3">
      <c r="A8" s="234">
        <f t="shared" si="1"/>
        <v>5</v>
      </c>
      <c r="B8" s="233">
        <v>36.765999999999998</v>
      </c>
      <c r="C8" s="234" t="s">
        <v>26</v>
      </c>
      <c r="D8" s="234">
        <v>3</v>
      </c>
      <c r="E8" s="234">
        <v>14</v>
      </c>
      <c r="F8" s="234">
        <f t="shared" si="0"/>
        <v>17</v>
      </c>
      <c r="G8" s="236" t="s">
        <v>695</v>
      </c>
      <c r="H8" s="236" t="s">
        <v>443</v>
      </c>
    </row>
    <row r="9" spans="1:8" x14ac:dyDescent="0.3">
      <c r="A9" s="234">
        <f t="shared" si="1"/>
        <v>6</v>
      </c>
      <c r="B9" s="233">
        <v>47.231999999999999</v>
      </c>
      <c r="C9" s="234" t="s">
        <v>26</v>
      </c>
      <c r="D9" s="234">
        <v>0</v>
      </c>
      <c r="E9" s="234">
        <v>21</v>
      </c>
      <c r="F9" s="234">
        <f t="shared" si="0"/>
        <v>21</v>
      </c>
      <c r="G9" s="236" t="s">
        <v>695</v>
      </c>
      <c r="H9" s="486" t="s">
        <v>444</v>
      </c>
    </row>
    <row r="10" spans="1:8" x14ac:dyDescent="0.3">
      <c r="A10" s="234">
        <f t="shared" si="1"/>
        <v>7</v>
      </c>
      <c r="B10" s="233">
        <v>48.063000000000002</v>
      </c>
      <c r="C10" s="234" t="s">
        <v>27</v>
      </c>
      <c r="D10" s="234">
        <f>12.5*4</f>
        <v>50</v>
      </c>
      <c r="E10" s="234">
        <f>12.5*2</f>
        <v>25</v>
      </c>
      <c r="F10" s="234">
        <f t="shared" si="0"/>
        <v>75</v>
      </c>
      <c r="G10" s="236" t="s">
        <v>695</v>
      </c>
      <c r="H10" s="236" t="s">
        <v>445</v>
      </c>
    </row>
    <row r="11" spans="1:8" x14ac:dyDescent="0.3">
      <c r="A11" s="682" t="s">
        <v>696</v>
      </c>
      <c r="B11" s="683"/>
      <c r="C11" s="683"/>
      <c r="D11" s="683"/>
      <c r="E11" s="684"/>
      <c r="F11" s="487">
        <f>SUM(F4:F10)</f>
        <v>213</v>
      </c>
      <c r="G11" s="236"/>
      <c r="H11" s="236"/>
    </row>
  </sheetData>
  <mergeCells count="8">
    <mergeCell ref="A11:E11"/>
    <mergeCell ref="A1:H1"/>
    <mergeCell ref="A2:A3"/>
    <mergeCell ref="D2:E2"/>
    <mergeCell ref="F2:F3"/>
    <mergeCell ref="G2:G3"/>
    <mergeCell ref="B2:B3"/>
    <mergeCell ref="C2:C3"/>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70A2-F12C-49AE-9BEA-BC25CD518B9D}">
  <sheetPr>
    <pageSetUpPr fitToPage="1"/>
  </sheetPr>
  <dimension ref="A1:K56"/>
  <sheetViews>
    <sheetView view="pageBreakPreview" zoomScale="60" zoomScaleNormal="70" workbookViewId="0">
      <selection activeCell="G3" sqref="G3"/>
    </sheetView>
  </sheetViews>
  <sheetFormatPr defaultColWidth="8.77734375" defaultRowHeight="21.6" x14ac:dyDescent="0.7"/>
  <cols>
    <col min="1" max="1" width="8.88671875" style="1" bestFit="1" customWidth="1"/>
    <col min="2" max="2" width="55.88671875" style="1" customWidth="1"/>
    <col min="3" max="3" width="14.44140625" style="1" customWidth="1"/>
    <col min="4" max="4" width="14" style="1" customWidth="1"/>
    <col min="5" max="5" width="17.5546875" style="1" bestFit="1" customWidth="1"/>
    <col min="6" max="6" width="15.77734375" style="1" customWidth="1"/>
    <col min="7" max="7" width="49.21875" style="1" bestFit="1" customWidth="1"/>
    <col min="8" max="8" width="8.77734375" style="1"/>
    <col min="9" max="9" width="11.33203125" style="1" bestFit="1" customWidth="1"/>
    <col min="10" max="10" width="12.5546875" style="1" bestFit="1" customWidth="1"/>
    <col min="11" max="16384" width="8.77734375" style="1"/>
  </cols>
  <sheetData>
    <row r="1" spans="1:7" ht="38.450000000000003" customHeight="1" x14ac:dyDescent="0.7">
      <c r="A1" s="702" t="s">
        <v>115</v>
      </c>
      <c r="B1" s="702"/>
      <c r="C1" s="702"/>
      <c r="D1" s="702"/>
      <c r="E1" s="702"/>
      <c r="F1" s="702"/>
      <c r="G1" s="702"/>
    </row>
    <row r="2" spans="1:7" x14ac:dyDescent="0.7">
      <c r="A2" s="703"/>
      <c r="B2" s="703"/>
      <c r="C2" s="703"/>
      <c r="D2" s="703"/>
      <c r="E2" s="703"/>
      <c r="F2" s="703"/>
      <c r="G2" s="703"/>
    </row>
    <row r="3" spans="1:7" x14ac:dyDescent="0.7">
      <c r="A3" s="704" t="s">
        <v>95</v>
      </c>
      <c r="B3" s="704" t="s">
        <v>116</v>
      </c>
      <c r="C3" s="704" t="s">
        <v>97</v>
      </c>
      <c r="D3" s="704" t="s">
        <v>117</v>
      </c>
      <c r="E3" s="704" t="s">
        <v>118</v>
      </c>
      <c r="F3" s="704" t="s">
        <v>119</v>
      </c>
      <c r="G3" s="704" t="s">
        <v>80</v>
      </c>
    </row>
    <row r="4" spans="1:7" x14ac:dyDescent="0.7">
      <c r="A4" s="19">
        <v>1</v>
      </c>
      <c r="B4" s="18" t="s">
        <v>120</v>
      </c>
      <c r="C4" s="19" t="s">
        <v>102</v>
      </c>
      <c r="D4" s="51"/>
      <c r="E4" s="52">
        <v>0</v>
      </c>
      <c r="F4" s="51">
        <f>D4*(E4+1)</f>
        <v>0</v>
      </c>
      <c r="G4" s="53"/>
    </row>
    <row r="5" spans="1:7" x14ac:dyDescent="0.7">
      <c r="A5" s="19">
        <f>A4+1</f>
        <v>2</v>
      </c>
      <c r="B5" s="18" t="s">
        <v>121</v>
      </c>
      <c r="C5" s="19" t="s">
        <v>102</v>
      </c>
      <c r="D5" s="51"/>
      <c r="E5" s="52">
        <f>E4</f>
        <v>0</v>
      </c>
      <c r="F5" s="51">
        <f t="shared" ref="F5:F40" si="0">D5*(E5+1)</f>
        <v>0</v>
      </c>
      <c r="G5" s="53"/>
    </row>
    <row r="6" spans="1:7" x14ac:dyDescent="0.7">
      <c r="A6" s="19">
        <f t="shared" ref="A6:A44" si="1">A5+1</f>
        <v>3</v>
      </c>
      <c r="B6" s="18" t="s">
        <v>138</v>
      </c>
      <c r="C6" s="19" t="s">
        <v>102</v>
      </c>
      <c r="D6" s="51"/>
      <c r="E6" s="52">
        <f>E5</f>
        <v>0</v>
      </c>
      <c r="F6" s="51">
        <f t="shared" si="0"/>
        <v>0</v>
      </c>
      <c r="G6" s="53"/>
    </row>
    <row r="7" spans="1:7" s="57" customFormat="1" x14ac:dyDescent="0.7">
      <c r="A7" s="19">
        <f t="shared" si="1"/>
        <v>4</v>
      </c>
      <c r="B7" s="9" t="s">
        <v>274</v>
      </c>
      <c r="C7" s="54" t="s">
        <v>109</v>
      </c>
      <c r="D7" s="55"/>
      <c r="E7" s="52">
        <f t="shared" ref="E7:E8" si="2">E6</f>
        <v>0</v>
      </c>
      <c r="F7" s="55">
        <f t="shared" si="0"/>
        <v>0</v>
      </c>
      <c r="G7" s="56"/>
    </row>
    <row r="8" spans="1:7" s="57" customFormat="1" x14ac:dyDescent="0.7">
      <c r="A8" s="19">
        <f t="shared" si="1"/>
        <v>5</v>
      </c>
      <c r="B8" s="9" t="s">
        <v>272</v>
      </c>
      <c r="C8" s="54" t="s">
        <v>109</v>
      </c>
      <c r="D8" s="55"/>
      <c r="E8" s="52">
        <f t="shared" si="2"/>
        <v>0</v>
      </c>
      <c r="F8" s="55">
        <f t="shared" si="0"/>
        <v>0</v>
      </c>
      <c r="G8" s="56"/>
    </row>
    <row r="9" spans="1:7" s="57" customFormat="1" x14ac:dyDescent="0.7">
      <c r="A9" s="19">
        <f t="shared" si="1"/>
        <v>6</v>
      </c>
      <c r="B9" s="9" t="s">
        <v>273</v>
      </c>
      <c r="C9" s="54" t="s">
        <v>102</v>
      </c>
      <c r="D9" s="55"/>
      <c r="E9" s="52">
        <v>0</v>
      </c>
      <c r="F9" s="55">
        <f t="shared" si="0"/>
        <v>0</v>
      </c>
      <c r="G9" s="56"/>
    </row>
    <row r="10" spans="1:7" s="57" customFormat="1" ht="43.2" x14ac:dyDescent="0.7">
      <c r="A10" s="19">
        <f t="shared" si="1"/>
        <v>7</v>
      </c>
      <c r="B10" s="9" t="s">
        <v>122</v>
      </c>
      <c r="C10" s="54" t="s">
        <v>102</v>
      </c>
      <c r="D10" s="55"/>
      <c r="E10" s="52">
        <f>E5</f>
        <v>0</v>
      </c>
      <c r="F10" s="55">
        <f t="shared" si="0"/>
        <v>0</v>
      </c>
      <c r="G10" s="56"/>
    </row>
    <row r="11" spans="1:7" ht="26.55" customHeight="1" x14ac:dyDescent="0.7">
      <c r="A11" s="19">
        <f>A10+1</f>
        <v>8</v>
      </c>
      <c r="B11" s="58" t="s">
        <v>123</v>
      </c>
      <c r="C11" s="59"/>
      <c r="D11" s="60"/>
      <c r="E11" s="61"/>
      <c r="F11" s="60"/>
      <c r="G11" s="62"/>
    </row>
    <row r="12" spans="1:7" x14ac:dyDescent="0.7">
      <c r="A12" s="19">
        <f t="shared" si="1"/>
        <v>9</v>
      </c>
      <c r="B12" s="18" t="s">
        <v>103</v>
      </c>
      <c r="C12" s="19" t="s">
        <v>124</v>
      </c>
      <c r="D12" s="51"/>
      <c r="E12" s="52">
        <f t="shared" ref="E12:E30" si="3">E11</f>
        <v>0</v>
      </c>
      <c r="F12" s="51">
        <f t="shared" si="0"/>
        <v>0</v>
      </c>
      <c r="G12" s="53"/>
    </row>
    <row r="13" spans="1:7" x14ac:dyDescent="0.7">
      <c r="A13" s="19">
        <f t="shared" si="1"/>
        <v>10</v>
      </c>
      <c r="B13" s="18" t="s">
        <v>254</v>
      </c>
      <c r="C13" s="19" t="s">
        <v>124</v>
      </c>
      <c r="D13" s="51"/>
      <c r="E13" s="52">
        <f t="shared" si="3"/>
        <v>0</v>
      </c>
      <c r="F13" s="51">
        <f t="shared" si="0"/>
        <v>0</v>
      </c>
      <c r="G13" s="53"/>
    </row>
    <row r="14" spans="1:7" x14ac:dyDescent="0.7">
      <c r="A14" s="19">
        <f t="shared" si="1"/>
        <v>11</v>
      </c>
      <c r="B14" s="18" t="s">
        <v>711</v>
      </c>
      <c r="C14" s="19" t="s">
        <v>124</v>
      </c>
      <c r="D14" s="51"/>
      <c r="E14" s="52">
        <f t="shared" si="3"/>
        <v>0</v>
      </c>
      <c r="F14" s="51">
        <f t="shared" ref="F14" si="4">D14*(E14+1)</f>
        <v>0</v>
      </c>
      <c r="G14" s="53"/>
    </row>
    <row r="15" spans="1:7" x14ac:dyDescent="0.7">
      <c r="A15" s="19">
        <f>A13+1</f>
        <v>11</v>
      </c>
      <c r="B15" s="18" t="s">
        <v>105</v>
      </c>
      <c r="C15" s="19" t="s">
        <v>124</v>
      </c>
      <c r="D15" s="51"/>
      <c r="E15" s="52">
        <f t="shared" si="3"/>
        <v>0</v>
      </c>
      <c r="F15" s="51">
        <f t="shared" si="0"/>
        <v>0</v>
      </c>
      <c r="G15" s="53"/>
    </row>
    <row r="16" spans="1:7" x14ac:dyDescent="0.7">
      <c r="A16" s="19">
        <f t="shared" si="1"/>
        <v>12</v>
      </c>
      <c r="B16" s="18" t="s">
        <v>106</v>
      </c>
      <c r="C16" s="19" t="s">
        <v>124</v>
      </c>
      <c r="D16" s="51"/>
      <c r="E16" s="52">
        <f t="shared" si="3"/>
        <v>0</v>
      </c>
      <c r="F16" s="51">
        <f t="shared" si="0"/>
        <v>0</v>
      </c>
      <c r="G16" s="53"/>
    </row>
    <row r="17" spans="1:7" x14ac:dyDescent="0.7">
      <c r="A17" s="19">
        <f t="shared" si="1"/>
        <v>13</v>
      </c>
      <c r="B17" s="18" t="s">
        <v>108</v>
      </c>
      <c r="C17" s="19" t="s">
        <v>124</v>
      </c>
      <c r="D17" s="51"/>
      <c r="E17" s="52">
        <f t="shared" si="3"/>
        <v>0</v>
      </c>
      <c r="F17" s="51">
        <f t="shared" si="0"/>
        <v>0</v>
      </c>
      <c r="G17" s="53"/>
    </row>
    <row r="18" spans="1:7" x14ac:dyDescent="0.7">
      <c r="A18" s="19">
        <f t="shared" si="1"/>
        <v>14</v>
      </c>
      <c r="B18" s="63" t="s">
        <v>718</v>
      </c>
      <c r="C18" s="19" t="s">
        <v>124</v>
      </c>
      <c r="D18" s="51"/>
      <c r="E18" s="52">
        <f t="shared" si="3"/>
        <v>0</v>
      </c>
      <c r="F18" s="51">
        <f t="shared" si="0"/>
        <v>0</v>
      </c>
      <c r="G18" s="53"/>
    </row>
    <row r="19" spans="1:7" x14ac:dyDescent="0.7">
      <c r="A19" s="19">
        <f t="shared" si="1"/>
        <v>15</v>
      </c>
      <c r="B19" s="63" t="s">
        <v>719</v>
      </c>
      <c r="C19" s="19" t="s">
        <v>124</v>
      </c>
      <c r="D19" s="51"/>
      <c r="E19" s="52">
        <f t="shared" si="3"/>
        <v>0</v>
      </c>
      <c r="F19" s="51">
        <f t="shared" ref="F19:F21" si="5">D19*(E19+1)</f>
        <v>0</v>
      </c>
      <c r="G19" s="53"/>
    </row>
    <row r="20" spans="1:7" x14ac:dyDescent="0.7">
      <c r="A20" s="19">
        <f t="shared" si="1"/>
        <v>16</v>
      </c>
      <c r="B20" s="63" t="s">
        <v>720</v>
      </c>
      <c r="C20" s="19" t="s">
        <v>124</v>
      </c>
      <c r="D20" s="51"/>
      <c r="E20" s="52">
        <f t="shared" si="3"/>
        <v>0</v>
      </c>
      <c r="F20" s="51">
        <f t="shared" ref="F20" si="6">D20*(E20+1)</f>
        <v>0</v>
      </c>
      <c r="G20" s="53"/>
    </row>
    <row r="21" spans="1:7" x14ac:dyDescent="0.7">
      <c r="A21" s="19">
        <f>A19+1</f>
        <v>16</v>
      </c>
      <c r="B21" s="63" t="s">
        <v>721</v>
      </c>
      <c r="C21" s="19" t="s">
        <v>124</v>
      </c>
      <c r="D21" s="51"/>
      <c r="E21" s="52">
        <f>E19</f>
        <v>0</v>
      </c>
      <c r="F21" s="51">
        <f t="shared" si="5"/>
        <v>0</v>
      </c>
      <c r="G21" s="53"/>
    </row>
    <row r="22" spans="1:7" x14ac:dyDescent="0.7">
      <c r="A22" s="19">
        <f t="shared" si="1"/>
        <v>17</v>
      </c>
      <c r="B22" s="38" t="s">
        <v>136</v>
      </c>
      <c r="C22" s="19" t="s">
        <v>124</v>
      </c>
      <c r="D22" s="51"/>
      <c r="E22" s="52">
        <f t="shared" si="3"/>
        <v>0</v>
      </c>
      <c r="F22" s="51">
        <f t="shared" si="0"/>
        <v>0</v>
      </c>
      <c r="G22" s="53"/>
    </row>
    <row r="23" spans="1:7" x14ac:dyDescent="0.7">
      <c r="A23" s="19">
        <f t="shared" si="1"/>
        <v>18</v>
      </c>
      <c r="B23" s="38" t="s">
        <v>139</v>
      </c>
      <c r="C23" s="19" t="s">
        <v>124</v>
      </c>
      <c r="D23" s="51"/>
      <c r="E23" s="52">
        <f>E18</f>
        <v>0</v>
      </c>
      <c r="F23" s="51">
        <f t="shared" si="0"/>
        <v>0</v>
      </c>
      <c r="G23" s="53"/>
    </row>
    <row r="24" spans="1:7" s="57" customFormat="1" ht="43.2" x14ac:dyDescent="0.7">
      <c r="A24" s="19">
        <f t="shared" si="1"/>
        <v>19</v>
      </c>
      <c r="B24" s="9" t="s">
        <v>140</v>
      </c>
      <c r="C24" s="54" t="s">
        <v>124</v>
      </c>
      <c r="D24" s="55"/>
      <c r="E24" s="52">
        <f>E17</f>
        <v>0</v>
      </c>
      <c r="F24" s="55">
        <f t="shared" si="0"/>
        <v>0</v>
      </c>
      <c r="G24" s="53"/>
    </row>
    <row r="25" spans="1:7" s="57" customFormat="1" ht="43.2" x14ac:dyDescent="0.7">
      <c r="A25" s="19">
        <f t="shared" si="1"/>
        <v>20</v>
      </c>
      <c r="B25" s="9" t="s">
        <v>125</v>
      </c>
      <c r="C25" s="54" t="s">
        <v>124</v>
      </c>
      <c r="D25" s="55"/>
      <c r="E25" s="52">
        <f t="shared" si="3"/>
        <v>0</v>
      </c>
      <c r="F25" s="55">
        <f t="shared" si="0"/>
        <v>0</v>
      </c>
      <c r="G25" s="53"/>
    </row>
    <row r="26" spans="1:7" s="57" customFormat="1" x14ac:dyDescent="0.7">
      <c r="A26" s="19">
        <f t="shared" si="1"/>
        <v>21</v>
      </c>
      <c r="B26" s="9" t="s">
        <v>709</v>
      </c>
      <c r="C26" s="54" t="s">
        <v>124</v>
      </c>
      <c r="D26" s="55"/>
      <c r="E26" s="52">
        <f t="shared" si="3"/>
        <v>0</v>
      </c>
      <c r="F26" s="55">
        <f t="shared" si="0"/>
        <v>0</v>
      </c>
      <c r="G26" s="53"/>
    </row>
    <row r="27" spans="1:7" s="57" customFormat="1" x14ac:dyDescent="0.7">
      <c r="A27" s="19">
        <f t="shared" si="1"/>
        <v>22</v>
      </c>
      <c r="B27" s="9" t="s">
        <v>710</v>
      </c>
      <c r="C27" s="54" t="s">
        <v>124</v>
      </c>
      <c r="D27" s="55"/>
      <c r="E27" s="52">
        <f t="shared" si="3"/>
        <v>0</v>
      </c>
      <c r="F27" s="55">
        <f t="shared" si="0"/>
        <v>0</v>
      </c>
      <c r="G27" s="56"/>
    </row>
    <row r="28" spans="1:7" s="57" customFormat="1" x14ac:dyDescent="0.7">
      <c r="A28" s="19">
        <f t="shared" si="1"/>
        <v>23</v>
      </c>
      <c r="B28" s="9" t="s">
        <v>141</v>
      </c>
      <c r="C28" s="54" t="s">
        <v>142</v>
      </c>
      <c r="D28" s="55"/>
      <c r="E28" s="52">
        <f t="shared" si="3"/>
        <v>0</v>
      </c>
      <c r="F28" s="55">
        <f t="shared" si="0"/>
        <v>0</v>
      </c>
      <c r="G28" s="53"/>
    </row>
    <row r="29" spans="1:7" x14ac:dyDescent="0.7">
      <c r="A29" s="19">
        <f t="shared" si="1"/>
        <v>24</v>
      </c>
      <c r="B29" s="63" t="s">
        <v>126</v>
      </c>
      <c r="C29" s="19" t="s">
        <v>124</v>
      </c>
      <c r="D29" s="51"/>
      <c r="E29" s="52">
        <f t="shared" si="3"/>
        <v>0</v>
      </c>
      <c r="F29" s="51">
        <f t="shared" si="0"/>
        <v>0</v>
      </c>
      <c r="G29" s="53"/>
    </row>
    <row r="30" spans="1:7" x14ac:dyDescent="0.7">
      <c r="A30" s="19">
        <f t="shared" si="1"/>
        <v>25</v>
      </c>
      <c r="B30" s="63" t="s">
        <v>127</v>
      </c>
      <c r="C30" s="19" t="s">
        <v>109</v>
      </c>
      <c r="D30" s="51"/>
      <c r="E30" s="52">
        <f t="shared" si="3"/>
        <v>0</v>
      </c>
      <c r="F30" s="51">
        <f t="shared" si="0"/>
        <v>0</v>
      </c>
      <c r="G30" s="53"/>
    </row>
    <row r="31" spans="1:7" x14ac:dyDescent="0.7">
      <c r="A31" s="19">
        <f t="shared" si="1"/>
        <v>26</v>
      </c>
      <c r="B31" s="64" t="s">
        <v>107</v>
      </c>
      <c r="C31" s="65" t="s">
        <v>104</v>
      </c>
      <c r="D31" s="66"/>
      <c r="E31" s="67">
        <f>E30</f>
        <v>0</v>
      </c>
      <c r="F31" s="66">
        <f t="shared" si="0"/>
        <v>0</v>
      </c>
      <c r="G31" s="66"/>
    </row>
    <row r="32" spans="1:7" x14ac:dyDescent="0.7">
      <c r="A32" s="19">
        <f t="shared" si="1"/>
        <v>27</v>
      </c>
      <c r="B32" s="63" t="s">
        <v>128</v>
      </c>
      <c r="C32" s="19" t="s">
        <v>124</v>
      </c>
      <c r="D32" s="51"/>
      <c r="E32" s="68">
        <f>E31</f>
        <v>0</v>
      </c>
      <c r="F32" s="51">
        <f t="shared" si="0"/>
        <v>0</v>
      </c>
      <c r="G32" s="53"/>
    </row>
    <row r="33" spans="1:11" x14ac:dyDescent="0.7">
      <c r="A33" s="19">
        <f t="shared" si="1"/>
        <v>28</v>
      </c>
      <c r="B33" s="63" t="s">
        <v>129</v>
      </c>
      <c r="C33" s="19" t="s">
        <v>110</v>
      </c>
      <c r="D33" s="55"/>
      <c r="E33" s="68">
        <f t="shared" ref="E33:E44" si="7">E32</f>
        <v>0</v>
      </c>
      <c r="F33" s="51">
        <f t="shared" si="0"/>
        <v>0</v>
      </c>
      <c r="G33" s="53"/>
    </row>
    <row r="34" spans="1:11" x14ac:dyDescent="0.7">
      <c r="A34" s="19">
        <f t="shared" si="1"/>
        <v>29</v>
      </c>
      <c r="B34" s="63" t="s">
        <v>130</v>
      </c>
      <c r="C34" s="19" t="s">
        <v>109</v>
      </c>
      <c r="D34" s="51"/>
      <c r="E34" s="68">
        <f t="shared" si="7"/>
        <v>0</v>
      </c>
      <c r="F34" s="51">
        <f t="shared" si="0"/>
        <v>0</v>
      </c>
      <c r="G34" s="53"/>
    </row>
    <row r="35" spans="1:11" x14ac:dyDescent="0.7">
      <c r="A35" s="19">
        <f t="shared" si="1"/>
        <v>30</v>
      </c>
      <c r="B35" s="63" t="s">
        <v>131</v>
      </c>
      <c r="C35" s="19" t="s">
        <v>124</v>
      </c>
      <c r="D35" s="51"/>
      <c r="E35" s="68">
        <f t="shared" si="7"/>
        <v>0</v>
      </c>
      <c r="F35" s="51">
        <f t="shared" si="0"/>
        <v>0</v>
      </c>
      <c r="G35" s="53"/>
    </row>
    <row r="36" spans="1:11" x14ac:dyDescent="0.7">
      <c r="A36" s="19">
        <f t="shared" si="1"/>
        <v>31</v>
      </c>
      <c r="B36" s="63" t="s">
        <v>132</v>
      </c>
      <c r="C36" s="19" t="s">
        <v>124</v>
      </c>
      <c r="D36" s="51"/>
      <c r="E36" s="68">
        <f t="shared" si="7"/>
        <v>0</v>
      </c>
      <c r="F36" s="51">
        <f t="shared" si="0"/>
        <v>0</v>
      </c>
      <c r="G36" s="53"/>
    </row>
    <row r="37" spans="1:11" x14ac:dyDescent="0.7">
      <c r="A37" s="19">
        <f t="shared" si="1"/>
        <v>32</v>
      </c>
      <c r="B37" s="63" t="s">
        <v>133</v>
      </c>
      <c r="C37" s="19" t="s">
        <v>124</v>
      </c>
      <c r="D37" s="51"/>
      <c r="E37" s="68">
        <f t="shared" si="7"/>
        <v>0</v>
      </c>
      <c r="F37" s="51">
        <f t="shared" si="0"/>
        <v>0</v>
      </c>
      <c r="G37" s="53"/>
    </row>
    <row r="38" spans="1:11" s="57" customFormat="1" ht="64.8" x14ac:dyDescent="0.7">
      <c r="A38" s="19">
        <f t="shared" si="1"/>
        <v>33</v>
      </c>
      <c r="B38" s="74" t="s">
        <v>143</v>
      </c>
      <c r="C38" s="54" t="s">
        <v>109</v>
      </c>
      <c r="D38" s="55"/>
      <c r="E38" s="75">
        <f t="shared" si="7"/>
        <v>0</v>
      </c>
      <c r="F38" s="55">
        <f t="shared" si="0"/>
        <v>0</v>
      </c>
      <c r="G38" s="56"/>
    </row>
    <row r="39" spans="1:11" x14ac:dyDescent="0.7">
      <c r="A39" s="19">
        <f t="shared" si="1"/>
        <v>34</v>
      </c>
      <c r="B39" s="63" t="s">
        <v>144</v>
      </c>
      <c r="C39" s="19" t="s">
        <v>145</v>
      </c>
      <c r="D39" s="51"/>
      <c r="E39" s="75">
        <f t="shared" si="7"/>
        <v>0</v>
      </c>
      <c r="F39" s="55">
        <f t="shared" si="0"/>
        <v>0</v>
      </c>
      <c r="G39" s="56"/>
    </row>
    <row r="40" spans="1:11" ht="39.299999999999997" x14ac:dyDescent="0.7">
      <c r="A40" s="19">
        <f t="shared" si="1"/>
        <v>35</v>
      </c>
      <c r="B40" s="38" t="s">
        <v>146</v>
      </c>
      <c r="C40" s="19" t="s">
        <v>145</v>
      </c>
      <c r="D40" s="51"/>
      <c r="E40" s="68">
        <f t="shared" si="7"/>
        <v>0</v>
      </c>
      <c r="F40" s="51">
        <f t="shared" si="0"/>
        <v>0</v>
      </c>
      <c r="G40" s="53"/>
    </row>
    <row r="41" spans="1:11" x14ac:dyDescent="0.7">
      <c r="A41" s="19">
        <f t="shared" si="1"/>
        <v>36</v>
      </c>
      <c r="B41" s="74" t="s">
        <v>569</v>
      </c>
      <c r="C41" s="19" t="s">
        <v>124</v>
      </c>
      <c r="D41" s="51"/>
      <c r="E41" s="68">
        <f t="shared" si="7"/>
        <v>0</v>
      </c>
      <c r="F41" s="51">
        <f t="shared" ref="F41:F44" si="8">D41*(E41+1)</f>
        <v>0</v>
      </c>
      <c r="G41" s="53"/>
    </row>
    <row r="42" spans="1:11" x14ac:dyDescent="0.7">
      <c r="A42" s="19">
        <f t="shared" si="1"/>
        <v>37</v>
      </c>
      <c r="B42" s="74" t="s">
        <v>570</v>
      </c>
      <c r="C42" s="19" t="s">
        <v>124</v>
      </c>
      <c r="D42" s="51"/>
      <c r="E42" s="68">
        <f t="shared" si="7"/>
        <v>0</v>
      </c>
      <c r="F42" s="51">
        <f t="shared" si="8"/>
        <v>0</v>
      </c>
      <c r="G42" s="53"/>
    </row>
    <row r="43" spans="1:11" x14ac:dyDescent="0.7">
      <c r="A43" s="19">
        <f t="shared" si="1"/>
        <v>38</v>
      </c>
      <c r="B43" s="74" t="s">
        <v>571</v>
      </c>
      <c r="C43" s="19" t="s">
        <v>124</v>
      </c>
      <c r="D43" s="51"/>
      <c r="E43" s="68">
        <f t="shared" si="7"/>
        <v>0</v>
      </c>
      <c r="F43" s="51">
        <f t="shared" si="8"/>
        <v>0</v>
      </c>
      <c r="G43" s="53"/>
    </row>
    <row r="44" spans="1:11" x14ac:dyDescent="0.7">
      <c r="A44" s="19">
        <f t="shared" si="1"/>
        <v>39</v>
      </c>
      <c r="B44" s="74" t="s">
        <v>572</v>
      </c>
      <c r="C44" s="19" t="s">
        <v>124</v>
      </c>
      <c r="D44" s="51"/>
      <c r="E44" s="68">
        <f t="shared" si="7"/>
        <v>0</v>
      </c>
      <c r="F44" s="51">
        <f t="shared" si="8"/>
        <v>0</v>
      </c>
      <c r="G44" s="53"/>
    </row>
    <row r="47" spans="1:11" ht="22.25" x14ac:dyDescent="0.7">
      <c r="A47" s="488"/>
      <c r="B47" s="500" t="s">
        <v>280</v>
      </c>
      <c r="C47" s="488"/>
      <c r="D47" s="488"/>
      <c r="E47" s="488"/>
      <c r="F47" s="488"/>
      <c r="G47" s="488"/>
      <c r="H47" s="488"/>
      <c r="I47" s="488"/>
      <c r="J47" s="488"/>
      <c r="K47" s="488"/>
    </row>
    <row r="48" spans="1:11" s="90" customFormat="1" x14ac:dyDescent="0.7">
      <c r="A48" s="50" t="s">
        <v>95</v>
      </c>
      <c r="B48" s="497" t="s">
        <v>712</v>
      </c>
      <c r="C48" s="50" t="s">
        <v>104</v>
      </c>
      <c r="D48" s="498" t="s">
        <v>78</v>
      </c>
      <c r="E48" s="499" t="s">
        <v>79</v>
      </c>
      <c r="F48" s="498" t="s">
        <v>415</v>
      </c>
      <c r="G48" s="498" t="s">
        <v>425</v>
      </c>
      <c r="H48" s="489" t="s">
        <v>97</v>
      </c>
      <c r="I48" s="489" t="s">
        <v>99</v>
      </c>
      <c r="J48" s="489" t="s">
        <v>100</v>
      </c>
      <c r="K48" s="490"/>
    </row>
    <row r="49" spans="1:11" x14ac:dyDescent="0.7">
      <c r="A49" s="19">
        <v>1</v>
      </c>
      <c r="B49" s="74" t="s">
        <v>713</v>
      </c>
      <c r="C49" s="19">
        <v>2</v>
      </c>
      <c r="D49" s="51">
        <v>1</v>
      </c>
      <c r="E49" s="68">
        <v>0.3</v>
      </c>
      <c r="F49" s="51">
        <v>0.25</v>
      </c>
      <c r="G49" s="51">
        <f>C49*D49*E49*F49</f>
        <v>0.15</v>
      </c>
      <c r="H49" s="53" t="s">
        <v>102</v>
      </c>
      <c r="I49" s="53"/>
      <c r="J49" s="53">
        <f>G49*I49</f>
        <v>0</v>
      </c>
      <c r="K49" s="491"/>
    </row>
    <row r="50" spans="1:11" x14ac:dyDescent="0.7">
      <c r="A50" s="19">
        <v>2</v>
      </c>
      <c r="B50" s="74" t="s">
        <v>275</v>
      </c>
      <c r="C50" s="19">
        <v>1</v>
      </c>
      <c r="D50" s="51">
        <v>1</v>
      </c>
      <c r="E50" s="68"/>
      <c r="F50" s="51"/>
      <c r="G50" s="51">
        <f>D50</f>
        <v>1</v>
      </c>
      <c r="H50" s="53" t="s">
        <v>110</v>
      </c>
      <c r="I50" s="53"/>
      <c r="J50" s="53">
        <f>G50*I50</f>
        <v>0</v>
      </c>
      <c r="K50" s="491"/>
    </row>
    <row r="51" spans="1:11" x14ac:dyDescent="0.7">
      <c r="A51" s="19">
        <v>3</v>
      </c>
      <c r="B51" s="74" t="s">
        <v>714</v>
      </c>
      <c r="C51" s="19"/>
      <c r="D51" s="51"/>
      <c r="E51" s="68"/>
      <c r="F51" s="51"/>
      <c r="G51" s="51">
        <f>G52*0.1</f>
        <v>1.4999999999999999E-2</v>
      </c>
      <c r="H51" s="53" t="s">
        <v>110</v>
      </c>
      <c r="I51" s="53"/>
      <c r="J51" s="53">
        <f>G51*I51</f>
        <v>0</v>
      </c>
      <c r="K51" s="491"/>
    </row>
    <row r="52" spans="1:11" x14ac:dyDescent="0.7">
      <c r="A52" s="19">
        <v>3</v>
      </c>
      <c r="B52" s="74" t="s">
        <v>715</v>
      </c>
      <c r="C52" s="19">
        <v>2</v>
      </c>
      <c r="D52" s="51">
        <v>1</v>
      </c>
      <c r="E52" s="68">
        <v>0.3</v>
      </c>
      <c r="F52" s="51">
        <v>0.25</v>
      </c>
      <c r="G52" s="51">
        <f>C52*D52*E52*F52</f>
        <v>0.15</v>
      </c>
      <c r="H52" s="53" t="s">
        <v>102</v>
      </c>
      <c r="I52" s="53"/>
      <c r="J52" s="53">
        <f>G52*I52</f>
        <v>0</v>
      </c>
      <c r="K52" s="491"/>
    </row>
    <row r="53" spans="1:11" x14ac:dyDescent="0.7">
      <c r="A53" s="492"/>
      <c r="B53" s="493"/>
      <c r="C53" s="492"/>
      <c r="D53" s="492"/>
      <c r="E53" s="492"/>
      <c r="F53" s="492"/>
      <c r="G53" s="492"/>
      <c r="H53" s="492"/>
      <c r="I53" s="492"/>
      <c r="J53" s="501">
        <f>SUM(J49:J52)</f>
        <v>0</v>
      </c>
      <c r="K53" s="492"/>
    </row>
    <row r="54" spans="1:11" x14ac:dyDescent="0.7">
      <c r="A54" s="492"/>
      <c r="B54" s="492"/>
      <c r="C54" s="492"/>
      <c r="D54" s="492"/>
      <c r="E54" s="492"/>
      <c r="F54" s="492"/>
      <c r="G54" s="492"/>
      <c r="H54" s="492"/>
      <c r="I54" s="494"/>
      <c r="J54" s="495"/>
      <c r="K54" s="492"/>
    </row>
    <row r="55" spans="1:11" x14ac:dyDescent="0.7">
      <c r="A55" s="492"/>
      <c r="B55" s="492"/>
      <c r="C55" s="492"/>
      <c r="D55" s="492"/>
      <c r="E55" s="492"/>
      <c r="F55" s="492"/>
      <c r="G55" s="492"/>
      <c r="H55" s="492"/>
      <c r="I55" s="494"/>
      <c r="J55" s="496"/>
      <c r="K55" s="492"/>
    </row>
    <row r="56" spans="1:11" ht="22.25" x14ac:dyDescent="0.7">
      <c r="A56" s="488"/>
      <c r="B56" s="488"/>
      <c r="C56" s="488"/>
      <c r="D56" s="488"/>
      <c r="E56" s="488"/>
      <c r="F56" s="488"/>
      <c r="G56" s="488"/>
      <c r="H56" s="488"/>
      <c r="I56" s="488"/>
      <c r="J56" s="488"/>
      <c r="K56" s="488"/>
    </row>
  </sheetData>
  <mergeCells count="1">
    <mergeCell ref="A1:G1"/>
  </mergeCells>
  <pageMargins left="0.70866141732283472" right="0.70866141732283472" top="0.74803149606299213" bottom="0.74803149606299213" header="0.31496062992125984" footer="0.31496062992125984"/>
  <pageSetup paperSize="9" scale="62" fitToHeight="8" orientation="landscape"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3C5A2-4948-46E2-B332-C77CB493F818}">
  <sheetPr>
    <tabColor theme="9" tint="-0.249977111117893"/>
    <pageSetUpPr fitToPage="1"/>
  </sheetPr>
  <dimension ref="A1:K40"/>
  <sheetViews>
    <sheetView view="pageBreakPreview" topLeftCell="A2" zoomScale="70" zoomScaleNormal="70" zoomScaleSheetLayoutView="70" workbookViewId="0">
      <pane ySplit="2" topLeftCell="A7" activePane="bottomLeft" state="frozen"/>
      <selection activeCell="E74" sqref="E74"/>
      <selection pane="bottomLeft" activeCell="B15" sqref="B15"/>
    </sheetView>
  </sheetViews>
  <sheetFormatPr defaultColWidth="8.88671875" defaultRowHeight="19" x14ac:dyDescent="0.6"/>
  <cols>
    <col min="1" max="1" width="11.44140625" style="48" bestFit="1" customWidth="1"/>
    <col min="2" max="2" width="81.33203125" style="13" customWidth="1"/>
    <col min="3" max="3" width="17.6640625" style="13" customWidth="1"/>
    <col min="4" max="4" width="14.6640625" style="13" customWidth="1"/>
    <col min="5" max="5" width="16.44140625" style="13" customWidth="1"/>
    <col min="6" max="6" width="15.33203125" style="13" bestFit="1" customWidth="1"/>
    <col min="7" max="7" width="19.109375" style="13" bestFit="1" customWidth="1"/>
    <col min="8" max="8" width="20.6640625" style="13" customWidth="1"/>
    <col min="9" max="9" width="10.21875" style="13" bestFit="1" customWidth="1"/>
    <col min="10" max="10" width="8.88671875" style="13"/>
    <col min="11" max="11" width="10.77734375" style="13" bestFit="1" customWidth="1"/>
    <col min="12" max="16384" width="8.88671875" style="13"/>
  </cols>
  <sheetData>
    <row r="1" spans="1:8" x14ac:dyDescent="0.6">
      <c r="A1" s="551" t="s">
        <v>94</v>
      </c>
      <c r="B1" s="551"/>
      <c r="C1" s="551"/>
      <c r="D1" s="551"/>
      <c r="E1" s="551"/>
      <c r="F1" s="551"/>
      <c r="G1" s="551"/>
    </row>
    <row r="2" spans="1:8" ht="45.65" customHeight="1" x14ac:dyDescent="0.6">
      <c r="A2" s="553" t="s">
        <v>246</v>
      </c>
      <c r="B2" s="553"/>
      <c r="C2" s="553"/>
      <c r="D2" s="553"/>
      <c r="E2" s="553"/>
      <c r="F2" s="553"/>
      <c r="G2" s="553"/>
    </row>
    <row r="3" spans="1:8" x14ac:dyDescent="0.6">
      <c r="A3" s="24" t="s">
        <v>95</v>
      </c>
      <c r="B3" s="25" t="s">
        <v>96</v>
      </c>
      <c r="C3" s="25" t="s">
        <v>97</v>
      </c>
      <c r="D3" s="25" t="s">
        <v>98</v>
      </c>
      <c r="E3" s="25" t="s">
        <v>99</v>
      </c>
      <c r="F3" s="25" t="s">
        <v>100</v>
      </c>
      <c r="G3" s="25" t="s">
        <v>24</v>
      </c>
    </row>
    <row r="4" spans="1:8" x14ac:dyDescent="0.6">
      <c r="A4" s="554" t="s">
        <v>101</v>
      </c>
      <c r="B4" s="555"/>
      <c r="C4" s="555"/>
      <c r="D4" s="555"/>
      <c r="E4" s="555"/>
      <c r="F4" s="555"/>
      <c r="G4" s="556"/>
    </row>
    <row r="5" spans="1:8" ht="33.549999999999997" customHeight="1" x14ac:dyDescent="0.6">
      <c r="A5" s="26" t="s">
        <v>172</v>
      </c>
      <c r="B5" s="27"/>
      <c r="C5" s="28"/>
      <c r="D5" s="29"/>
      <c r="E5" s="28"/>
      <c r="F5" s="28"/>
      <c r="G5" s="28"/>
    </row>
    <row r="6" spans="1:8" ht="33.549999999999997" customHeight="1" x14ac:dyDescent="0.6">
      <c r="A6" s="26" t="s">
        <v>173</v>
      </c>
      <c r="B6" s="27"/>
      <c r="C6" s="28"/>
      <c r="D6" s="29"/>
      <c r="E6" s="28"/>
      <c r="F6" s="28"/>
      <c r="G6" s="28"/>
    </row>
    <row r="7" spans="1:8" ht="337.6" customHeight="1" x14ac:dyDescent="0.6">
      <c r="A7" s="30">
        <v>4.0999999999999996</v>
      </c>
      <c r="B7" s="31" t="s">
        <v>282</v>
      </c>
      <c r="C7" s="32" t="s">
        <v>102</v>
      </c>
      <c r="D7" s="33" t="e">
        <f>BOQ!#REF!</f>
        <v>#REF!</v>
      </c>
      <c r="E7" s="33" t="e">
        <f>BOQ!#REF!</f>
        <v>#REF!</v>
      </c>
      <c r="F7" s="34" t="e">
        <f>D7*E7</f>
        <v>#REF!</v>
      </c>
      <c r="G7" s="35"/>
      <c r="H7" s="36" t="s">
        <v>21</v>
      </c>
    </row>
    <row r="8" spans="1:8" ht="33.549999999999997" customHeight="1" x14ac:dyDescent="0.6">
      <c r="A8" s="26" t="s">
        <v>257</v>
      </c>
      <c r="B8" s="27"/>
      <c r="C8" s="28"/>
      <c r="D8" s="29"/>
      <c r="E8" s="28"/>
      <c r="F8" s="28"/>
      <c r="G8" s="28"/>
    </row>
    <row r="9" spans="1:8" ht="30.45" customHeight="1" x14ac:dyDescent="0.6">
      <c r="A9" s="99"/>
      <c r="B9" s="100" t="s">
        <v>247</v>
      </c>
      <c r="C9" s="32"/>
      <c r="D9" s="33"/>
      <c r="E9" s="37"/>
      <c r="F9" s="37"/>
      <c r="G9" s="37"/>
    </row>
    <row r="10" spans="1:8" ht="341.7" x14ac:dyDescent="0.6">
      <c r="A10" s="99"/>
      <c r="B10" s="31" t="s">
        <v>283</v>
      </c>
      <c r="C10" s="32"/>
      <c r="D10" s="33"/>
      <c r="E10" s="37"/>
      <c r="F10" s="37"/>
      <c r="G10" s="37"/>
    </row>
    <row r="11" spans="1:8" x14ac:dyDescent="0.6">
      <c r="A11" s="132">
        <v>1</v>
      </c>
      <c r="B11" s="39" t="s">
        <v>103</v>
      </c>
      <c r="C11" s="32" t="s">
        <v>104</v>
      </c>
      <c r="D11" s="33">
        <f>BOQ!E5</f>
        <v>0</v>
      </c>
      <c r="E11" s="33">
        <f>BOQ!F5</f>
        <v>0</v>
      </c>
      <c r="F11" s="34">
        <f>D11*E11</f>
        <v>0</v>
      </c>
      <c r="G11" s="35"/>
      <c r="H11" s="36" t="s">
        <v>248</v>
      </c>
    </row>
    <row r="12" spans="1:8" s="36" customFormat="1" x14ac:dyDescent="0.3">
      <c r="A12" s="132">
        <v>2</v>
      </c>
      <c r="B12" s="39" t="s">
        <v>253</v>
      </c>
      <c r="C12" s="69" t="s">
        <v>104</v>
      </c>
      <c r="D12" s="105">
        <f>BOQ!E23</f>
        <v>21</v>
      </c>
      <c r="E12" s="105">
        <f>BOQ!F23</f>
        <v>0</v>
      </c>
      <c r="F12" s="43">
        <f t="shared" ref="F12:F14" si="0">D12*E12</f>
        <v>0</v>
      </c>
      <c r="G12" s="108" t="s">
        <v>252</v>
      </c>
      <c r="H12" s="36" t="s">
        <v>248</v>
      </c>
    </row>
    <row r="13" spans="1:8" s="107" customFormat="1" x14ac:dyDescent="0.6">
      <c r="A13" s="133">
        <v>3</v>
      </c>
      <c r="B13" s="38" t="s">
        <v>255</v>
      </c>
      <c r="C13" s="69" t="s">
        <v>104</v>
      </c>
      <c r="D13" s="105">
        <f>BOQ!E24</f>
        <v>15</v>
      </c>
      <c r="E13" s="105">
        <f>BOQ!F24</f>
        <v>0</v>
      </c>
      <c r="F13" s="43">
        <f t="shared" si="0"/>
        <v>0</v>
      </c>
      <c r="G13" s="108" t="s">
        <v>252</v>
      </c>
      <c r="H13" s="36" t="s">
        <v>248</v>
      </c>
    </row>
    <row r="14" spans="1:8" s="107" customFormat="1" x14ac:dyDescent="0.6">
      <c r="A14" s="133">
        <v>4</v>
      </c>
      <c r="B14" s="31" t="s">
        <v>256</v>
      </c>
      <c r="C14" s="69" t="s">
        <v>104</v>
      </c>
      <c r="D14" s="105">
        <f>BOQ!E25</f>
        <v>10</v>
      </c>
      <c r="E14" s="105">
        <f>BOQ!F25</f>
        <v>0</v>
      </c>
      <c r="F14" s="43">
        <f t="shared" si="0"/>
        <v>0</v>
      </c>
      <c r="G14" s="108" t="s">
        <v>252</v>
      </c>
      <c r="H14" s="36" t="s">
        <v>248</v>
      </c>
    </row>
    <row r="15" spans="1:8" s="36" customFormat="1" x14ac:dyDescent="0.3">
      <c r="A15" s="132">
        <v>5</v>
      </c>
      <c r="B15" s="39" t="s">
        <v>108</v>
      </c>
      <c r="C15" s="69" t="s">
        <v>104</v>
      </c>
      <c r="D15" s="105">
        <f>BOQ!E15</f>
        <v>40</v>
      </c>
      <c r="E15" s="105">
        <f>BOQ!F15</f>
        <v>0</v>
      </c>
      <c r="F15" s="43">
        <f t="shared" ref="F15:F16" si="1">D15*E15</f>
        <v>0</v>
      </c>
      <c r="G15" s="70"/>
      <c r="H15" s="36" t="s">
        <v>248</v>
      </c>
    </row>
    <row r="16" spans="1:8" s="107" customFormat="1" x14ac:dyDescent="0.6">
      <c r="A16" s="133">
        <v>7</v>
      </c>
      <c r="B16" s="31" t="s">
        <v>249</v>
      </c>
      <c r="C16" s="69" t="s">
        <v>104</v>
      </c>
      <c r="D16" s="105">
        <f>BOQ!E17</f>
        <v>37</v>
      </c>
      <c r="E16" s="105">
        <f>BOQ!F17</f>
        <v>0</v>
      </c>
      <c r="F16" s="43">
        <f t="shared" si="1"/>
        <v>0</v>
      </c>
      <c r="G16" s="106"/>
      <c r="H16" s="36" t="s">
        <v>248</v>
      </c>
    </row>
    <row r="17" spans="1:11" s="107" customFormat="1" ht="409.6" x14ac:dyDescent="0.6">
      <c r="A17" s="133"/>
      <c r="B17" s="9" t="s">
        <v>290</v>
      </c>
      <c r="C17" s="69"/>
      <c r="D17" s="105"/>
      <c r="E17" s="105"/>
      <c r="F17" s="43"/>
      <c r="G17" s="106"/>
      <c r="H17" s="36"/>
    </row>
    <row r="18" spans="1:11" x14ac:dyDescent="0.6">
      <c r="A18" s="132">
        <v>6</v>
      </c>
      <c r="B18" s="117" t="s">
        <v>291</v>
      </c>
      <c r="C18" s="69" t="s">
        <v>104</v>
      </c>
      <c r="D18" s="69">
        <f>BOQ!E16</f>
        <v>103.95</v>
      </c>
      <c r="E18" s="69">
        <f>BOQ!F16</f>
        <v>0</v>
      </c>
      <c r="F18" s="43">
        <f>D18*E18</f>
        <v>0</v>
      </c>
      <c r="G18" s="43"/>
      <c r="H18" s="36" t="s">
        <v>248</v>
      </c>
    </row>
    <row r="19" spans="1:11" ht="33.549999999999997" customHeight="1" x14ac:dyDescent="0.6">
      <c r="A19" s="26">
        <v>10.3</v>
      </c>
      <c r="B19" s="26" t="s">
        <v>219</v>
      </c>
      <c r="C19" s="28"/>
      <c r="D19" s="29"/>
      <c r="E19" s="28"/>
      <c r="F19" s="28"/>
      <c r="G19" s="28"/>
    </row>
    <row r="20" spans="1:11" ht="320.60000000000002" customHeight="1" x14ac:dyDescent="0.6">
      <c r="A20" s="30" t="s">
        <v>134</v>
      </c>
      <c r="B20" s="46" t="s">
        <v>112</v>
      </c>
      <c r="C20" s="32" t="s">
        <v>109</v>
      </c>
      <c r="D20" s="33" t="e">
        <f>BOQ!#REF!</f>
        <v>#REF!</v>
      </c>
      <c r="E20" s="33" t="e">
        <f>BOQ!#REF!</f>
        <v>#REF!</v>
      </c>
      <c r="F20" s="34" t="e">
        <f t="shared" ref="F20:F21" si="2">E20*D20</f>
        <v>#REF!</v>
      </c>
      <c r="G20" s="37"/>
      <c r="H20" s="13" t="s">
        <v>276</v>
      </c>
    </row>
    <row r="21" spans="1:11" ht="360.65" x14ac:dyDescent="0.6">
      <c r="A21" s="30" t="s">
        <v>135</v>
      </c>
      <c r="B21" s="117" t="s">
        <v>284</v>
      </c>
      <c r="C21" s="69" t="s">
        <v>104</v>
      </c>
      <c r="D21" s="105" t="e">
        <f>BOQ!#REF!</f>
        <v>#REF!</v>
      </c>
      <c r="E21" s="105" t="e">
        <f>BOQ!#REF!</f>
        <v>#REF!</v>
      </c>
      <c r="F21" s="43" t="e">
        <f t="shared" si="2"/>
        <v>#REF!</v>
      </c>
      <c r="G21" s="70"/>
      <c r="H21" s="13" t="s">
        <v>277</v>
      </c>
    </row>
    <row r="22" spans="1:11" ht="33.549999999999997" customHeight="1" x14ac:dyDescent="0.6">
      <c r="A22" s="26"/>
      <c r="B22" s="26" t="s">
        <v>258</v>
      </c>
      <c r="C22" s="28"/>
      <c r="D22" s="28"/>
      <c r="E22" s="28"/>
      <c r="F22" s="28"/>
      <c r="G22" s="28"/>
    </row>
    <row r="23" spans="1:11" ht="409.6" x14ac:dyDescent="0.6">
      <c r="A23" s="30"/>
      <c r="B23" s="31" t="s">
        <v>263</v>
      </c>
      <c r="C23" s="32" t="s">
        <v>110</v>
      </c>
      <c r="D23" s="33" t="e">
        <f>BOQ!#REF!</f>
        <v>#REF!</v>
      </c>
      <c r="E23" s="33" t="e">
        <f>BOQ!#REF!</f>
        <v>#REF!</v>
      </c>
      <c r="F23" s="34" t="e">
        <f t="shared" ref="F23:F25" si="3">E23*D23</f>
        <v>#REF!</v>
      </c>
      <c r="G23" s="37" t="s">
        <v>252</v>
      </c>
      <c r="H23" s="13" t="s">
        <v>278</v>
      </c>
    </row>
    <row r="24" spans="1:11" ht="246.8" x14ac:dyDescent="0.6">
      <c r="A24" s="30"/>
      <c r="B24" s="31" t="s">
        <v>262</v>
      </c>
      <c r="C24" s="32" t="s">
        <v>109</v>
      </c>
      <c r="D24" s="33" t="e">
        <f>BOQ!#REF!</f>
        <v>#REF!</v>
      </c>
      <c r="E24" s="33" t="e">
        <f>BOQ!#REF!</f>
        <v>#REF!</v>
      </c>
      <c r="F24" s="34" t="e">
        <f t="shared" si="3"/>
        <v>#REF!</v>
      </c>
      <c r="G24" s="37" t="s">
        <v>252</v>
      </c>
      <c r="H24" s="13" t="s">
        <v>259</v>
      </c>
    </row>
    <row r="25" spans="1:11" s="122" customFormat="1" ht="21.6" x14ac:dyDescent="0.6">
      <c r="A25" s="119"/>
      <c r="B25" s="120" t="s">
        <v>260</v>
      </c>
      <c r="C25" s="121" t="s">
        <v>104</v>
      </c>
      <c r="D25" s="121" t="e">
        <f>BOQ!#REF!</f>
        <v>#REF!</v>
      </c>
      <c r="E25" s="121" t="e">
        <f>BOQ!#REF!</f>
        <v>#REF!</v>
      </c>
      <c r="F25" s="118" t="e">
        <f t="shared" si="3"/>
        <v>#REF!</v>
      </c>
      <c r="G25" s="118" t="s">
        <v>252</v>
      </c>
    </row>
    <row r="26" spans="1:11" s="48" customFormat="1" ht="33.549999999999997" customHeight="1" x14ac:dyDescent="0.6">
      <c r="A26" s="26">
        <v>13.5</v>
      </c>
      <c r="B26" s="26" t="s">
        <v>221</v>
      </c>
      <c r="C26" s="109"/>
      <c r="D26" s="110"/>
      <c r="E26" s="109"/>
      <c r="F26" s="109"/>
      <c r="G26" s="109"/>
    </row>
    <row r="27" spans="1:11" s="36" customFormat="1" ht="151.85" x14ac:dyDescent="0.3">
      <c r="A27" s="40"/>
      <c r="B27" s="45" t="s">
        <v>264</v>
      </c>
      <c r="C27" s="41" t="s">
        <v>110</v>
      </c>
      <c r="D27" s="33" t="e">
        <f>BOQ!#REF!</f>
        <v>#REF!</v>
      </c>
      <c r="E27" s="33" t="e">
        <f>BOQ!#REF!</f>
        <v>#REF!</v>
      </c>
      <c r="F27" s="43" t="e">
        <f>D27*E27</f>
        <v>#REF!</v>
      </c>
      <c r="G27" s="43"/>
      <c r="H27" s="36" t="s">
        <v>93</v>
      </c>
    </row>
    <row r="28" spans="1:11" s="48" customFormat="1" ht="33.549999999999997" customHeight="1" x14ac:dyDescent="0.6">
      <c r="A28" s="26"/>
      <c r="B28" s="26" t="s">
        <v>270</v>
      </c>
      <c r="C28" s="109"/>
      <c r="D28" s="110"/>
      <c r="E28" s="109"/>
      <c r="F28" s="109"/>
      <c r="G28" s="109"/>
    </row>
    <row r="29" spans="1:11" s="36" customFormat="1" ht="75.95" x14ac:dyDescent="0.3">
      <c r="A29" s="40" t="s">
        <v>111</v>
      </c>
      <c r="B29" s="114" t="s">
        <v>285</v>
      </c>
      <c r="C29" s="41" t="s">
        <v>109</v>
      </c>
      <c r="D29" s="33" t="e">
        <f>BOQ!#REF!</f>
        <v>#REF!</v>
      </c>
      <c r="E29" s="33" t="e">
        <f>BOQ!#REF!</f>
        <v>#REF!</v>
      </c>
      <c r="F29" s="43" t="e">
        <f>D29*E29</f>
        <v>#REF!</v>
      </c>
      <c r="G29" s="43"/>
      <c r="H29" s="36" t="s">
        <v>274</v>
      </c>
    </row>
    <row r="30" spans="1:11" s="36" customFormat="1" ht="208.8" x14ac:dyDescent="0.3">
      <c r="A30" s="40" t="s">
        <v>156</v>
      </c>
      <c r="B30" s="45" t="s">
        <v>286</v>
      </c>
      <c r="C30" s="41"/>
      <c r="D30" s="111"/>
      <c r="E30" s="43"/>
      <c r="F30" s="43"/>
      <c r="G30" s="43"/>
      <c r="H30" s="36" t="s">
        <v>272</v>
      </c>
    </row>
    <row r="31" spans="1:11" s="36" customFormat="1" x14ac:dyDescent="0.3">
      <c r="A31" s="40"/>
      <c r="B31" s="45" t="s">
        <v>271</v>
      </c>
      <c r="C31" s="41" t="s">
        <v>109</v>
      </c>
      <c r="D31" s="33" t="e">
        <f>BOQ!#REF!</f>
        <v>#REF!</v>
      </c>
      <c r="E31" s="33" t="e">
        <f>BOQ!#REF!</f>
        <v>#REF!</v>
      </c>
      <c r="F31" s="43" t="e">
        <f t="shared" ref="F31:F33" si="4">D31*E31</f>
        <v>#REF!</v>
      </c>
      <c r="G31" s="43"/>
      <c r="H31" s="36" t="s">
        <v>272</v>
      </c>
    </row>
    <row r="32" spans="1:11" s="36" customFormat="1" ht="303.75" x14ac:dyDescent="0.3">
      <c r="A32" s="40" t="s">
        <v>157</v>
      </c>
      <c r="B32" s="45" t="s">
        <v>287</v>
      </c>
      <c r="C32" s="41" t="s">
        <v>102</v>
      </c>
      <c r="D32" s="33" t="e">
        <f>BOQ!#REF!</f>
        <v>#REF!</v>
      </c>
      <c r="E32" s="33" t="e">
        <f>BOQ!#REF!</f>
        <v>#REF!</v>
      </c>
      <c r="F32" s="43" t="e">
        <f t="shared" si="4"/>
        <v>#REF!</v>
      </c>
      <c r="G32" s="43"/>
      <c r="H32" s="36" t="s">
        <v>279</v>
      </c>
      <c r="I32" s="116" t="e">
        <f>D32/0.05</f>
        <v>#REF!</v>
      </c>
      <c r="K32" s="116"/>
    </row>
    <row r="33" spans="1:8" s="36" customFormat="1" x14ac:dyDescent="0.3">
      <c r="A33" s="40" t="s">
        <v>159</v>
      </c>
      <c r="B33" s="45" t="s">
        <v>275</v>
      </c>
      <c r="C33" s="41" t="s">
        <v>110</v>
      </c>
      <c r="D33" s="33" t="e">
        <f>BOQ!#REF!</f>
        <v>#REF!</v>
      </c>
      <c r="E33" s="33" t="e">
        <f>BOQ!#REF!</f>
        <v>#REF!</v>
      </c>
      <c r="F33" s="43" t="e">
        <f t="shared" si="4"/>
        <v>#REF!</v>
      </c>
      <c r="G33" s="43"/>
      <c r="H33" s="36" t="s">
        <v>280</v>
      </c>
    </row>
    <row r="34" spans="1:8" s="36" customFormat="1" x14ac:dyDescent="0.3">
      <c r="A34" s="30"/>
      <c r="B34" s="39"/>
      <c r="C34" s="41"/>
      <c r="D34" s="42"/>
      <c r="E34" s="43"/>
      <c r="F34" s="43"/>
      <c r="G34" s="43"/>
    </row>
    <row r="35" spans="1:8" s="47" customFormat="1" x14ac:dyDescent="0.6">
      <c r="A35" s="30"/>
      <c r="B35" s="71"/>
      <c r="C35" s="71"/>
      <c r="D35" s="71"/>
      <c r="E35" s="72" t="s">
        <v>114</v>
      </c>
      <c r="F35" s="73" t="e">
        <f>SUM(F5:F34)</f>
        <v>#REF!</v>
      </c>
      <c r="G35" s="71"/>
    </row>
    <row r="36" spans="1:8" x14ac:dyDescent="0.6">
      <c r="F36" s="49"/>
    </row>
    <row r="40" spans="1:8" x14ac:dyDescent="0.6">
      <c r="F40" s="49" t="e">
        <f>F35-BOQ!G72</f>
        <v>#REF!</v>
      </c>
    </row>
  </sheetData>
  <mergeCells count="3">
    <mergeCell ref="A1:G1"/>
    <mergeCell ref="A2:G2"/>
    <mergeCell ref="A4:G4"/>
  </mergeCells>
  <printOptions horizontalCentered="1"/>
  <pageMargins left="0.11811023622047245" right="0.31496062992125984" top="0.39370078740157483" bottom="0.55118110236220474" header="0.31496062992125984" footer="0.31496062992125984"/>
  <pageSetup paperSize="9" scale="56" fitToHeight="1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zoomScale="70" zoomScaleNormal="70" workbookViewId="0">
      <pane xSplit="1" ySplit="3" topLeftCell="B32" activePane="bottomRight" state="frozen"/>
      <selection pane="topRight" activeCell="B1" sqref="B1"/>
      <selection pane="bottomLeft" activeCell="A4" sqref="A4"/>
      <selection pane="bottomRight" activeCell="D36" sqref="D36"/>
    </sheetView>
  </sheetViews>
  <sheetFormatPr defaultColWidth="8.77734375" defaultRowHeight="21.6" x14ac:dyDescent="0.7"/>
  <cols>
    <col min="1" max="1" width="8.77734375" style="1"/>
    <col min="2" max="2" width="53.77734375" style="1" bestFit="1" customWidth="1"/>
    <col min="3" max="3" width="38" style="1" customWidth="1"/>
    <col min="4" max="4" width="20.44140625" style="125" customWidth="1"/>
    <col min="5" max="5" width="17.77734375" style="125" customWidth="1"/>
    <col min="6" max="6" width="38.77734375" style="12" customWidth="1"/>
    <col min="7" max="7" width="21.21875" style="12" customWidth="1"/>
    <col min="8" max="8" width="8.77734375" style="1"/>
    <col min="9" max="9" width="18.109375" style="1" customWidth="1"/>
    <col min="10" max="10" width="15.44140625" style="1" customWidth="1"/>
    <col min="11" max="16384" width="8.77734375" style="1"/>
  </cols>
  <sheetData>
    <row r="1" spans="1:10" ht="46.65" customHeight="1" thickBot="1" x14ac:dyDescent="0.75">
      <c r="A1" s="557" t="s">
        <v>14</v>
      </c>
      <c r="B1" s="557"/>
      <c r="C1" s="557"/>
      <c r="D1" s="557"/>
      <c r="E1" s="557"/>
      <c r="F1" s="557"/>
      <c r="G1" s="557"/>
      <c r="I1" s="12" t="s">
        <v>288</v>
      </c>
      <c r="J1" s="12" t="s">
        <v>289</v>
      </c>
    </row>
    <row r="2" spans="1:10" ht="22.25" thickBot="1" x14ac:dyDescent="0.75">
      <c r="A2" s="2" t="s">
        <v>11</v>
      </c>
      <c r="B2" s="3"/>
      <c r="C2" s="3"/>
      <c r="D2" s="126"/>
      <c r="E2" s="126"/>
      <c r="F2" s="140"/>
      <c r="G2" s="4"/>
      <c r="I2" s="125">
        <v>46007</v>
      </c>
      <c r="J2" s="125">
        <v>45748</v>
      </c>
    </row>
    <row r="3" spans="1:10" x14ac:dyDescent="0.7">
      <c r="A3" s="76" t="s">
        <v>12</v>
      </c>
      <c r="B3" s="77" t="s">
        <v>0</v>
      </c>
      <c r="C3" s="566" t="s">
        <v>1</v>
      </c>
      <c r="D3" s="567"/>
      <c r="E3" s="568"/>
      <c r="F3" s="79" t="s">
        <v>147</v>
      </c>
      <c r="G3" s="78" t="s">
        <v>80</v>
      </c>
      <c r="I3" s="12"/>
    </row>
    <row r="4" spans="1:10" x14ac:dyDescent="0.7">
      <c r="A4" s="80">
        <v>1</v>
      </c>
      <c r="B4" s="81" t="s">
        <v>13</v>
      </c>
      <c r="C4" s="82" t="s">
        <v>2</v>
      </c>
      <c r="D4" s="127">
        <v>46007</v>
      </c>
      <c r="E4" s="127"/>
      <c r="F4" s="141"/>
      <c r="G4" s="83"/>
    </row>
    <row r="5" spans="1:10" x14ac:dyDescent="0.7">
      <c r="A5" s="5">
        <v>9.6999999999999993</v>
      </c>
      <c r="B5" s="6" t="s">
        <v>236</v>
      </c>
      <c r="C5" s="85"/>
      <c r="D5" s="128">
        <v>46007</v>
      </c>
      <c r="E5" s="128"/>
      <c r="F5" s="142" t="s">
        <v>87</v>
      </c>
      <c r="G5" s="86"/>
    </row>
    <row r="6" spans="1:10" x14ac:dyDescent="0.7">
      <c r="A6" s="5">
        <v>9.8000000000000007</v>
      </c>
      <c r="B6" s="6" t="s">
        <v>237</v>
      </c>
      <c r="C6" s="85"/>
      <c r="D6" s="128">
        <v>46007</v>
      </c>
      <c r="E6" s="128"/>
      <c r="F6" s="142" t="s">
        <v>87</v>
      </c>
      <c r="G6" s="86"/>
    </row>
    <row r="7" spans="1:10" x14ac:dyDescent="0.7">
      <c r="A7" s="5">
        <v>9.9</v>
      </c>
      <c r="B7" s="6" t="s">
        <v>89</v>
      </c>
      <c r="C7" s="85"/>
      <c r="D7" s="128">
        <v>46007</v>
      </c>
      <c r="E7" s="128"/>
      <c r="F7" s="142" t="s">
        <v>87</v>
      </c>
      <c r="G7" s="86"/>
    </row>
    <row r="8" spans="1:10" ht="38" x14ac:dyDescent="0.7">
      <c r="A8" s="5">
        <v>9.1300000000000008</v>
      </c>
      <c r="B8" s="6" t="s">
        <v>238</v>
      </c>
      <c r="C8" s="85"/>
      <c r="D8" s="128">
        <v>46007</v>
      </c>
      <c r="E8" s="128"/>
      <c r="F8" s="142" t="s">
        <v>239</v>
      </c>
      <c r="G8" s="86"/>
    </row>
    <row r="9" spans="1:10" x14ac:dyDescent="0.7">
      <c r="A9" s="5">
        <v>9.14</v>
      </c>
      <c r="B9" s="6" t="s">
        <v>240</v>
      </c>
      <c r="C9" s="85"/>
      <c r="D9" s="128">
        <v>46007</v>
      </c>
      <c r="E9" s="128"/>
      <c r="F9" s="142"/>
      <c r="G9" s="86"/>
    </row>
    <row r="10" spans="1:10" x14ac:dyDescent="0.7">
      <c r="A10" s="5">
        <v>9.15</v>
      </c>
      <c r="B10" s="6" t="s">
        <v>241</v>
      </c>
      <c r="C10" s="85"/>
      <c r="D10" s="128">
        <v>46007</v>
      </c>
      <c r="E10" s="128"/>
      <c r="F10" s="142"/>
      <c r="G10" s="86"/>
    </row>
    <row r="11" spans="1:10" ht="56.95" x14ac:dyDescent="0.7">
      <c r="A11" s="80">
        <v>2</v>
      </c>
      <c r="B11" s="81" t="s">
        <v>3</v>
      </c>
      <c r="C11" s="82" t="s">
        <v>4</v>
      </c>
      <c r="D11" s="127">
        <v>46007</v>
      </c>
      <c r="E11" s="127">
        <f>D11+90</f>
        <v>46097</v>
      </c>
      <c r="F11" s="141" t="s">
        <v>206</v>
      </c>
      <c r="G11" s="83"/>
    </row>
    <row r="12" spans="1:10" x14ac:dyDescent="0.7">
      <c r="A12" s="5"/>
      <c r="B12" s="6"/>
      <c r="C12" s="85"/>
      <c r="D12" s="128"/>
      <c r="E12" s="128"/>
      <c r="F12" s="142"/>
      <c r="G12" s="86"/>
    </row>
    <row r="13" spans="1:10" x14ac:dyDescent="0.7">
      <c r="A13" s="80">
        <v>3</v>
      </c>
      <c r="B13" s="81" t="s">
        <v>5</v>
      </c>
      <c r="C13" s="82" t="s">
        <v>6</v>
      </c>
      <c r="D13" s="127">
        <v>46007</v>
      </c>
      <c r="E13" s="127">
        <f>D13+180</f>
        <v>46187</v>
      </c>
      <c r="F13" s="141"/>
      <c r="G13" s="83"/>
    </row>
    <row r="14" spans="1:10" s="90" customFormat="1" x14ac:dyDescent="0.7">
      <c r="A14" s="87"/>
      <c r="B14" s="44" t="s">
        <v>164</v>
      </c>
      <c r="C14" s="88"/>
      <c r="D14" s="129"/>
      <c r="E14" s="129"/>
      <c r="F14" s="143"/>
      <c r="G14" s="89"/>
    </row>
    <row r="15" spans="1:10" s="94" customFormat="1" ht="64.8" x14ac:dyDescent="0.3">
      <c r="A15" s="91">
        <v>3.1</v>
      </c>
      <c r="B15" s="92" t="s">
        <v>165</v>
      </c>
      <c r="C15" s="93"/>
      <c r="D15" s="130"/>
      <c r="E15" s="130"/>
      <c r="F15" s="54" t="s">
        <v>150</v>
      </c>
      <c r="G15" s="91"/>
    </row>
    <row r="16" spans="1:10" ht="86.4" x14ac:dyDescent="0.7">
      <c r="A16" s="5" t="s">
        <v>111</v>
      </c>
      <c r="B16" s="20" t="s">
        <v>166</v>
      </c>
      <c r="C16" s="561" t="s">
        <v>6</v>
      </c>
      <c r="D16" s="562">
        <v>46007</v>
      </c>
      <c r="E16" s="562">
        <f>D16+180</f>
        <v>46187</v>
      </c>
      <c r="F16" s="144" t="s">
        <v>167</v>
      </c>
      <c r="G16" s="19"/>
    </row>
    <row r="17" spans="1:7" s="57" customFormat="1" ht="64.8" x14ac:dyDescent="0.3">
      <c r="A17" s="5" t="s">
        <v>156</v>
      </c>
      <c r="B17" s="9" t="s">
        <v>168</v>
      </c>
      <c r="C17" s="561"/>
      <c r="D17" s="562"/>
      <c r="E17" s="562"/>
      <c r="F17" s="10" t="s">
        <v>170</v>
      </c>
      <c r="G17" s="91" t="s">
        <v>171</v>
      </c>
    </row>
    <row r="18" spans="1:7" x14ac:dyDescent="0.7">
      <c r="A18" s="5" t="s">
        <v>157</v>
      </c>
      <c r="B18" s="18" t="s">
        <v>174</v>
      </c>
      <c r="C18" s="561"/>
      <c r="D18" s="562"/>
      <c r="E18" s="562"/>
      <c r="F18" s="19" t="s">
        <v>150</v>
      </c>
      <c r="G18" s="19"/>
    </row>
    <row r="19" spans="1:7" x14ac:dyDescent="0.7">
      <c r="A19" s="5" t="s">
        <v>159</v>
      </c>
      <c r="B19" s="18" t="s">
        <v>175</v>
      </c>
      <c r="C19" s="561"/>
      <c r="D19" s="562"/>
      <c r="E19" s="562"/>
      <c r="F19" s="19" t="s">
        <v>150</v>
      </c>
      <c r="G19" s="19"/>
    </row>
    <row r="20" spans="1:7" x14ac:dyDescent="0.7">
      <c r="A20" s="5" t="s">
        <v>148</v>
      </c>
      <c r="B20" s="18" t="s">
        <v>176</v>
      </c>
      <c r="C20" s="561"/>
      <c r="D20" s="562"/>
      <c r="E20" s="562"/>
      <c r="F20" s="19" t="s">
        <v>150</v>
      </c>
      <c r="G20" s="19"/>
    </row>
    <row r="21" spans="1:7" s="90" customFormat="1" x14ac:dyDescent="0.7">
      <c r="A21" s="135">
        <v>3.1</v>
      </c>
      <c r="B21" s="136" t="s">
        <v>177</v>
      </c>
      <c r="C21" s="137"/>
      <c r="D21" s="138"/>
      <c r="E21" s="138"/>
      <c r="F21" s="145"/>
      <c r="G21" s="139"/>
    </row>
    <row r="22" spans="1:7" s="94" customFormat="1" x14ac:dyDescent="0.3">
      <c r="A22" s="95">
        <v>1</v>
      </c>
      <c r="B22" s="44" t="s">
        <v>178</v>
      </c>
      <c r="C22" s="44"/>
      <c r="D22" s="134"/>
      <c r="E22" s="134"/>
      <c r="F22" s="91"/>
      <c r="G22" s="91"/>
    </row>
    <row r="23" spans="1:7" ht="56.95" x14ac:dyDescent="0.7">
      <c r="A23" s="5" t="s">
        <v>111</v>
      </c>
      <c r="B23" s="6" t="s">
        <v>179</v>
      </c>
      <c r="C23" s="561" t="s">
        <v>6</v>
      </c>
      <c r="D23" s="562">
        <v>46007</v>
      </c>
      <c r="E23" s="562">
        <f>D23+180</f>
        <v>46187</v>
      </c>
      <c r="F23" s="14"/>
      <c r="G23" s="14"/>
    </row>
    <row r="24" spans="1:7" ht="38" x14ac:dyDescent="0.7">
      <c r="A24" s="5" t="s">
        <v>111</v>
      </c>
      <c r="B24" s="6" t="s">
        <v>180</v>
      </c>
      <c r="C24" s="561"/>
      <c r="D24" s="562"/>
      <c r="E24" s="562"/>
      <c r="F24" s="14"/>
      <c r="G24" s="14"/>
    </row>
    <row r="25" spans="1:7" x14ac:dyDescent="0.7">
      <c r="A25" s="5" t="s">
        <v>156</v>
      </c>
      <c r="B25" s="6" t="s">
        <v>181</v>
      </c>
      <c r="C25" s="561"/>
      <c r="D25" s="562"/>
      <c r="E25" s="562"/>
      <c r="F25" s="14"/>
      <c r="G25" s="14" t="s">
        <v>268</v>
      </c>
    </row>
    <row r="26" spans="1:7" x14ac:dyDescent="0.7">
      <c r="A26" s="5" t="s">
        <v>157</v>
      </c>
      <c r="B26" s="6" t="s">
        <v>182</v>
      </c>
      <c r="C26" s="561"/>
      <c r="D26" s="562"/>
      <c r="E26" s="562"/>
      <c r="F26" s="14"/>
      <c r="G26" s="14" t="s">
        <v>268</v>
      </c>
    </row>
    <row r="27" spans="1:7" x14ac:dyDescent="0.7">
      <c r="A27" s="5" t="s">
        <v>159</v>
      </c>
      <c r="B27" s="6" t="s">
        <v>149</v>
      </c>
      <c r="C27" s="561"/>
      <c r="D27" s="562"/>
      <c r="E27" s="562"/>
      <c r="F27" s="14"/>
      <c r="G27" s="14"/>
    </row>
    <row r="28" spans="1:7" x14ac:dyDescent="0.7">
      <c r="A28" s="5" t="s">
        <v>148</v>
      </c>
      <c r="B28" s="6" t="s">
        <v>183</v>
      </c>
      <c r="C28" s="561"/>
      <c r="D28" s="562"/>
      <c r="E28" s="562"/>
      <c r="F28" s="14"/>
      <c r="G28" s="14"/>
    </row>
    <row r="29" spans="1:7" ht="38" x14ac:dyDescent="0.7">
      <c r="A29" s="5" t="s">
        <v>162</v>
      </c>
      <c r="B29" s="6" t="s">
        <v>184</v>
      </c>
      <c r="C29" s="561"/>
      <c r="D29" s="562"/>
      <c r="E29" s="562"/>
      <c r="F29" s="14"/>
      <c r="G29" s="14"/>
    </row>
    <row r="30" spans="1:7" x14ac:dyDescent="0.7">
      <c r="A30" s="5" t="s">
        <v>163</v>
      </c>
      <c r="B30" s="6" t="s">
        <v>185</v>
      </c>
      <c r="C30" s="561"/>
      <c r="D30" s="562"/>
      <c r="E30" s="562"/>
      <c r="F30" s="14"/>
      <c r="G30" s="14"/>
    </row>
    <row r="31" spans="1:7" ht="38" x14ac:dyDescent="0.7">
      <c r="A31" s="5" t="s">
        <v>187</v>
      </c>
      <c r="B31" s="6" t="s">
        <v>186</v>
      </c>
      <c r="C31" s="561"/>
      <c r="D31" s="562"/>
      <c r="E31" s="562"/>
      <c r="F31" s="14"/>
      <c r="G31" s="14"/>
    </row>
    <row r="32" spans="1:7" s="94" customFormat="1" ht="194.4" x14ac:dyDescent="0.3">
      <c r="A32" s="95">
        <v>2</v>
      </c>
      <c r="B32" s="44" t="s">
        <v>188</v>
      </c>
      <c r="C32" s="96" t="s">
        <v>6</v>
      </c>
      <c r="D32" s="123">
        <v>46007</v>
      </c>
      <c r="E32" s="123">
        <f>D32+180</f>
        <v>46187</v>
      </c>
      <c r="F32" s="146" t="s">
        <v>191</v>
      </c>
      <c r="G32" s="86"/>
    </row>
    <row r="33" spans="1:7" ht="56.95" x14ac:dyDescent="0.7">
      <c r="A33" s="95">
        <v>3</v>
      </c>
      <c r="B33" s="88" t="s">
        <v>189</v>
      </c>
      <c r="C33" s="96" t="s">
        <v>6</v>
      </c>
      <c r="D33" s="123">
        <v>46007</v>
      </c>
      <c r="E33" s="123">
        <f>D33+180</f>
        <v>46187</v>
      </c>
      <c r="F33" s="142" t="s">
        <v>190</v>
      </c>
      <c r="G33" s="86"/>
    </row>
    <row r="34" spans="1:7" x14ac:dyDescent="0.7">
      <c r="A34" s="5"/>
      <c r="B34" s="85"/>
      <c r="C34" s="97"/>
      <c r="D34" s="124"/>
      <c r="E34" s="124"/>
      <c r="F34" s="142"/>
      <c r="G34" s="86"/>
    </row>
    <row r="35" spans="1:7" x14ac:dyDescent="0.7">
      <c r="A35" s="5"/>
      <c r="B35" s="6"/>
      <c r="C35" s="85"/>
      <c r="D35" s="128"/>
      <c r="E35" s="128"/>
      <c r="F35" s="142"/>
      <c r="G35" s="86"/>
    </row>
    <row r="36" spans="1:7" ht="38" x14ac:dyDescent="0.7">
      <c r="A36" s="80">
        <v>4</v>
      </c>
      <c r="B36" s="81" t="s">
        <v>200</v>
      </c>
      <c r="C36" s="82" t="s">
        <v>7</v>
      </c>
      <c r="D36" s="127">
        <v>45748</v>
      </c>
      <c r="E36" s="127"/>
      <c r="F36" s="141"/>
      <c r="G36" s="83"/>
    </row>
    <row r="37" spans="1:7" ht="56.95" x14ac:dyDescent="0.7">
      <c r="A37" s="5">
        <v>9.1</v>
      </c>
      <c r="B37" s="44" t="s">
        <v>201</v>
      </c>
      <c r="C37" s="85" t="s">
        <v>7</v>
      </c>
      <c r="D37" s="128">
        <v>45748</v>
      </c>
      <c r="E37" s="128"/>
      <c r="F37" s="142" t="s">
        <v>202</v>
      </c>
      <c r="G37" s="89"/>
    </row>
    <row r="38" spans="1:7" x14ac:dyDescent="0.7">
      <c r="A38" s="5">
        <v>9.11</v>
      </c>
      <c r="B38" s="6" t="s">
        <v>242</v>
      </c>
      <c r="C38" s="85" t="s">
        <v>7</v>
      </c>
      <c r="D38" s="128">
        <v>45748</v>
      </c>
      <c r="E38" s="128"/>
      <c r="F38" s="142" t="s">
        <v>243</v>
      </c>
      <c r="G38" s="86"/>
    </row>
    <row r="39" spans="1:7" x14ac:dyDescent="0.7">
      <c r="A39" s="5">
        <v>9.1199999999999992</v>
      </c>
      <c r="B39" s="6" t="s">
        <v>244</v>
      </c>
      <c r="C39" s="85" t="s">
        <v>7</v>
      </c>
      <c r="D39" s="128">
        <v>45748</v>
      </c>
      <c r="E39" s="128"/>
      <c r="F39" s="142" t="s">
        <v>243</v>
      </c>
      <c r="G39" s="86"/>
    </row>
    <row r="40" spans="1:7" x14ac:dyDescent="0.7">
      <c r="A40" s="5"/>
      <c r="B40" s="6"/>
      <c r="C40" s="85"/>
      <c r="D40" s="128"/>
      <c r="E40" s="128"/>
      <c r="F40" s="142"/>
      <c r="G40" s="86"/>
    </row>
    <row r="41" spans="1:7" ht="38" x14ac:dyDescent="0.7">
      <c r="A41" s="80">
        <v>5</v>
      </c>
      <c r="B41" s="81" t="s">
        <v>8</v>
      </c>
      <c r="C41" s="82" t="s">
        <v>2</v>
      </c>
      <c r="D41" s="127">
        <v>46007</v>
      </c>
      <c r="E41" s="127"/>
      <c r="F41" s="141" t="s">
        <v>245</v>
      </c>
      <c r="G41" s="83"/>
    </row>
    <row r="42" spans="1:7" x14ac:dyDescent="0.7">
      <c r="A42" s="80"/>
      <c r="B42" s="81"/>
      <c r="C42" s="82"/>
      <c r="D42" s="127"/>
      <c r="E42" s="127"/>
      <c r="F42" s="141"/>
      <c r="G42" s="83"/>
    </row>
    <row r="43" spans="1:7" x14ac:dyDescent="0.7">
      <c r="A43" s="5"/>
      <c r="B43" s="6"/>
      <c r="C43" s="85"/>
      <c r="D43" s="128"/>
      <c r="E43" s="128"/>
      <c r="F43" s="142"/>
      <c r="G43" s="86"/>
    </row>
    <row r="44" spans="1:7" x14ac:dyDescent="0.7">
      <c r="A44" s="80">
        <v>6</v>
      </c>
      <c r="B44" s="81" t="s">
        <v>9</v>
      </c>
      <c r="C44" s="82" t="s">
        <v>10</v>
      </c>
      <c r="D44" s="127">
        <v>46007</v>
      </c>
      <c r="E44" s="127">
        <f>D44+90</f>
        <v>46097</v>
      </c>
      <c r="F44" s="141"/>
      <c r="G44" s="83"/>
    </row>
    <row r="45" spans="1:7" s="90" customFormat="1" x14ac:dyDescent="0.7">
      <c r="A45" s="87"/>
      <c r="B45" s="44" t="s">
        <v>151</v>
      </c>
      <c r="C45" s="88"/>
      <c r="D45" s="129"/>
      <c r="E45" s="129"/>
      <c r="F45" s="143"/>
      <c r="G45" s="89"/>
    </row>
    <row r="46" spans="1:7" s="13" customFormat="1" ht="19" x14ac:dyDescent="0.6">
      <c r="A46" s="5">
        <v>1.1000000000000001</v>
      </c>
      <c r="B46" s="6" t="s">
        <v>152</v>
      </c>
      <c r="C46" s="558" t="s">
        <v>10</v>
      </c>
      <c r="D46" s="563">
        <v>46007</v>
      </c>
      <c r="E46" s="563">
        <f>D46+90</f>
        <v>46097</v>
      </c>
      <c r="F46" s="14" t="s">
        <v>150</v>
      </c>
      <c r="G46" s="84"/>
    </row>
    <row r="47" spans="1:7" s="13" customFormat="1" ht="19" x14ac:dyDescent="0.6">
      <c r="A47" s="5">
        <v>1.2</v>
      </c>
      <c r="B47" s="6" t="s">
        <v>153</v>
      </c>
      <c r="C47" s="559"/>
      <c r="D47" s="565"/>
      <c r="E47" s="565"/>
      <c r="F47" s="14" t="s">
        <v>150</v>
      </c>
      <c r="G47" s="84"/>
    </row>
    <row r="48" spans="1:7" s="13" customFormat="1" ht="19" x14ac:dyDescent="0.6">
      <c r="A48" s="5">
        <v>1.2</v>
      </c>
      <c r="B48" s="6" t="s">
        <v>153</v>
      </c>
      <c r="C48" s="560"/>
      <c r="D48" s="564"/>
      <c r="E48" s="564"/>
      <c r="F48" s="14" t="s">
        <v>150</v>
      </c>
      <c r="G48" s="84"/>
    </row>
    <row r="49" spans="1:7" s="90" customFormat="1" ht="38" x14ac:dyDescent="0.7">
      <c r="A49" s="87"/>
      <c r="B49" s="44" t="s">
        <v>154</v>
      </c>
      <c r="C49" s="88"/>
      <c r="D49" s="129"/>
      <c r="E49" s="129"/>
      <c r="F49" s="143"/>
      <c r="G49" s="89"/>
    </row>
    <row r="50" spans="1:7" s="13" customFormat="1" ht="19" x14ac:dyDescent="0.6">
      <c r="A50" s="5" t="s">
        <v>111</v>
      </c>
      <c r="B50" s="6" t="s">
        <v>155</v>
      </c>
      <c r="C50" s="558" t="s">
        <v>10</v>
      </c>
      <c r="D50" s="563">
        <v>46007</v>
      </c>
      <c r="E50" s="563">
        <f>D50+90</f>
        <v>46097</v>
      </c>
      <c r="F50" s="14" t="s">
        <v>150</v>
      </c>
      <c r="G50" s="84"/>
    </row>
    <row r="51" spans="1:7" s="13" customFormat="1" ht="19" x14ac:dyDescent="0.6">
      <c r="A51" s="5" t="s">
        <v>156</v>
      </c>
      <c r="B51" s="6" t="s">
        <v>30</v>
      </c>
      <c r="C51" s="559"/>
      <c r="D51" s="565"/>
      <c r="E51" s="565"/>
      <c r="F51" s="14" t="s">
        <v>150</v>
      </c>
      <c r="G51" s="84"/>
    </row>
    <row r="52" spans="1:7" s="13" customFormat="1" ht="19" x14ac:dyDescent="0.6">
      <c r="A52" s="5" t="s">
        <v>157</v>
      </c>
      <c r="B52" s="6" t="s">
        <v>26</v>
      </c>
      <c r="C52" s="559"/>
      <c r="D52" s="565"/>
      <c r="E52" s="565"/>
      <c r="F52" s="14" t="s">
        <v>150</v>
      </c>
      <c r="G52" s="84"/>
    </row>
    <row r="53" spans="1:7" s="13" customFormat="1" ht="19" x14ac:dyDescent="0.6">
      <c r="A53" s="5" t="s">
        <v>159</v>
      </c>
      <c r="B53" s="6" t="s">
        <v>158</v>
      </c>
      <c r="C53" s="559"/>
      <c r="D53" s="565"/>
      <c r="E53" s="565"/>
      <c r="F53" s="14" t="s">
        <v>150</v>
      </c>
      <c r="G53" s="84"/>
    </row>
    <row r="54" spans="1:7" s="13" customFormat="1" ht="19" x14ac:dyDescent="0.6">
      <c r="A54" s="5" t="s">
        <v>148</v>
      </c>
      <c r="B54" s="6" t="s">
        <v>27</v>
      </c>
      <c r="C54" s="559"/>
      <c r="D54" s="565"/>
      <c r="E54" s="565"/>
      <c r="F54" s="14" t="s">
        <v>150</v>
      </c>
      <c r="G54" s="84"/>
    </row>
    <row r="55" spans="1:7" s="13" customFormat="1" ht="19" x14ac:dyDescent="0.6">
      <c r="A55" s="5" t="s">
        <v>148</v>
      </c>
      <c r="B55" s="6" t="s">
        <v>29</v>
      </c>
      <c r="C55" s="559"/>
      <c r="D55" s="565"/>
      <c r="E55" s="565"/>
      <c r="F55" s="14" t="s">
        <v>150</v>
      </c>
      <c r="G55" s="84"/>
    </row>
    <row r="56" spans="1:7" s="13" customFormat="1" ht="19" x14ac:dyDescent="0.6">
      <c r="A56" s="5" t="s">
        <v>162</v>
      </c>
      <c r="B56" s="6" t="s">
        <v>160</v>
      </c>
      <c r="C56" s="559"/>
      <c r="D56" s="565"/>
      <c r="E56" s="565"/>
      <c r="F56" s="14" t="s">
        <v>150</v>
      </c>
      <c r="G56" s="84"/>
    </row>
    <row r="57" spans="1:7" s="13" customFormat="1" ht="19" x14ac:dyDescent="0.6">
      <c r="A57" s="5" t="s">
        <v>163</v>
      </c>
      <c r="B57" s="6" t="s">
        <v>161</v>
      </c>
      <c r="C57" s="560"/>
      <c r="D57" s="564"/>
      <c r="E57" s="564"/>
      <c r="F57" s="14" t="s">
        <v>150</v>
      </c>
      <c r="G57" s="84"/>
    </row>
    <row r="58" spans="1:7" s="90" customFormat="1" ht="75.95" x14ac:dyDescent="0.7">
      <c r="A58" s="87"/>
      <c r="B58" s="44" t="s">
        <v>192</v>
      </c>
      <c r="C58" s="85" t="s">
        <v>10</v>
      </c>
      <c r="D58" s="128">
        <v>46007</v>
      </c>
      <c r="E58" s="128">
        <f>D58+90</f>
        <v>46097</v>
      </c>
      <c r="F58" s="142" t="s">
        <v>193</v>
      </c>
      <c r="G58" s="89"/>
    </row>
    <row r="59" spans="1:7" s="90" customFormat="1" x14ac:dyDescent="0.7">
      <c r="A59" s="87"/>
      <c r="B59" s="44" t="s">
        <v>194</v>
      </c>
      <c r="C59" s="85" t="s">
        <v>10</v>
      </c>
      <c r="D59" s="128">
        <v>46007</v>
      </c>
      <c r="E59" s="128">
        <f>D59+90</f>
        <v>46097</v>
      </c>
      <c r="F59" s="143"/>
      <c r="G59" s="89"/>
    </row>
    <row r="60" spans="1:7" s="90" customFormat="1" x14ac:dyDescent="0.7">
      <c r="A60" s="87"/>
      <c r="B60" s="44" t="s">
        <v>195</v>
      </c>
      <c r="C60" s="85" t="s">
        <v>10</v>
      </c>
      <c r="D60" s="128">
        <v>46007</v>
      </c>
      <c r="E60" s="128">
        <f>D60+90</f>
        <v>46097</v>
      </c>
      <c r="F60" s="143"/>
      <c r="G60" s="89"/>
    </row>
    <row r="61" spans="1:7" s="90" customFormat="1" ht="56.95" x14ac:dyDescent="0.7">
      <c r="A61" s="87"/>
      <c r="B61" s="44" t="s">
        <v>197</v>
      </c>
      <c r="C61" s="85" t="s">
        <v>10</v>
      </c>
      <c r="D61" s="128">
        <v>46007</v>
      </c>
      <c r="E61" s="128">
        <f>D61+90</f>
        <v>46097</v>
      </c>
      <c r="F61" s="142" t="s">
        <v>196</v>
      </c>
      <c r="G61" s="89"/>
    </row>
    <row r="62" spans="1:7" s="90" customFormat="1" ht="38" x14ac:dyDescent="0.7">
      <c r="A62" s="87"/>
      <c r="B62" s="44" t="s">
        <v>199</v>
      </c>
      <c r="C62" s="85" t="s">
        <v>10</v>
      </c>
      <c r="D62" s="128">
        <v>46007</v>
      </c>
      <c r="E62" s="128">
        <f>D62+90</f>
        <v>46097</v>
      </c>
      <c r="F62" s="142" t="s">
        <v>198</v>
      </c>
      <c r="G62" s="89"/>
    </row>
    <row r="63" spans="1:7" ht="38" x14ac:dyDescent="0.7">
      <c r="A63" s="5"/>
      <c r="B63" s="44" t="s">
        <v>203</v>
      </c>
      <c r="C63" s="85" t="s">
        <v>10</v>
      </c>
      <c r="D63" s="128">
        <v>46007</v>
      </c>
      <c r="E63" s="128">
        <f t="shared" ref="E63:E68" si="0">D63+90</f>
        <v>46097</v>
      </c>
      <c r="F63" s="142" t="s">
        <v>204</v>
      </c>
      <c r="G63" s="89"/>
    </row>
    <row r="64" spans="1:7" ht="38" x14ac:dyDescent="0.7">
      <c r="A64" s="5"/>
      <c r="B64" s="44" t="s">
        <v>207</v>
      </c>
      <c r="C64" s="85" t="s">
        <v>10</v>
      </c>
      <c r="D64" s="128">
        <v>46007</v>
      </c>
      <c r="E64" s="128">
        <f t="shared" si="0"/>
        <v>46097</v>
      </c>
      <c r="F64" s="142" t="s">
        <v>205</v>
      </c>
      <c r="G64" s="89"/>
    </row>
    <row r="65" spans="1:9" ht="75.95" x14ac:dyDescent="0.7">
      <c r="A65" s="5"/>
      <c r="B65" s="44" t="s">
        <v>208</v>
      </c>
      <c r="C65" s="85" t="s">
        <v>10</v>
      </c>
      <c r="D65" s="128">
        <v>46007</v>
      </c>
      <c r="E65" s="128">
        <f>D65+90</f>
        <v>46097</v>
      </c>
      <c r="F65" s="142" t="s">
        <v>209</v>
      </c>
      <c r="G65" s="89"/>
    </row>
    <row r="66" spans="1:9" ht="75.95" x14ac:dyDescent="0.7">
      <c r="A66" s="5"/>
      <c r="B66" s="44" t="s">
        <v>210</v>
      </c>
      <c r="C66" s="85" t="s">
        <v>10</v>
      </c>
      <c r="D66" s="128">
        <v>46007</v>
      </c>
      <c r="E66" s="128">
        <f t="shared" si="0"/>
        <v>46097</v>
      </c>
      <c r="F66" s="142" t="s">
        <v>292</v>
      </c>
      <c r="G66" s="89"/>
    </row>
    <row r="67" spans="1:9" ht="38" x14ac:dyDescent="0.7">
      <c r="A67" s="80"/>
      <c r="B67" s="81" t="s">
        <v>211</v>
      </c>
      <c r="C67" s="82" t="s">
        <v>10</v>
      </c>
      <c r="D67" s="127">
        <v>46007</v>
      </c>
      <c r="E67" s="127">
        <f t="shared" si="0"/>
        <v>46097</v>
      </c>
      <c r="F67" s="141"/>
      <c r="G67" s="83"/>
    </row>
    <row r="68" spans="1:9" ht="38" x14ac:dyDescent="0.7">
      <c r="A68" s="14">
        <v>10.1</v>
      </c>
      <c r="B68" s="44" t="s">
        <v>212</v>
      </c>
      <c r="C68" s="558" t="s">
        <v>10</v>
      </c>
      <c r="D68" s="563">
        <v>46007</v>
      </c>
      <c r="E68" s="563">
        <f t="shared" si="0"/>
        <v>46097</v>
      </c>
      <c r="F68" s="14" t="s">
        <v>213</v>
      </c>
      <c r="G68" s="98"/>
    </row>
    <row r="69" spans="1:9" ht="56.95" x14ac:dyDescent="0.7">
      <c r="A69" s="18"/>
      <c r="B69" s="44" t="s">
        <v>216</v>
      </c>
      <c r="C69" s="559"/>
      <c r="D69" s="565"/>
      <c r="E69" s="565"/>
      <c r="F69" s="14" t="s">
        <v>214</v>
      </c>
      <c r="G69" s="98"/>
    </row>
    <row r="70" spans="1:9" ht="56.95" x14ac:dyDescent="0.7">
      <c r="A70" s="18"/>
      <c r="B70" s="44" t="s">
        <v>215</v>
      </c>
      <c r="C70" s="559"/>
      <c r="D70" s="565"/>
      <c r="E70" s="565"/>
      <c r="F70" s="14" t="s">
        <v>214</v>
      </c>
      <c r="G70" s="98"/>
    </row>
    <row r="71" spans="1:9" ht="38" x14ac:dyDescent="0.7">
      <c r="A71" s="18"/>
      <c r="B71" s="44" t="s">
        <v>217</v>
      </c>
      <c r="C71" s="560"/>
      <c r="D71" s="564"/>
      <c r="E71" s="564"/>
      <c r="F71" s="14" t="s">
        <v>218</v>
      </c>
      <c r="G71" s="98"/>
    </row>
    <row r="72" spans="1:9" ht="56.95" x14ac:dyDescent="0.7">
      <c r="A72" s="54">
        <v>10.199999999999999</v>
      </c>
      <c r="B72" s="44" t="s">
        <v>137</v>
      </c>
      <c r="C72" s="6" t="s">
        <v>10</v>
      </c>
      <c r="D72" s="128">
        <v>46007</v>
      </c>
      <c r="E72" s="128">
        <f t="shared" ref="E72:E78" si="1">D72+90</f>
        <v>46097</v>
      </c>
      <c r="F72" s="14" t="s">
        <v>269</v>
      </c>
      <c r="G72" s="98"/>
    </row>
    <row r="73" spans="1:9" x14ac:dyDescent="0.7">
      <c r="A73" s="54">
        <v>10.3</v>
      </c>
      <c r="B73" s="44" t="s">
        <v>219</v>
      </c>
      <c r="C73" s="6" t="s">
        <v>10</v>
      </c>
      <c r="D73" s="128">
        <v>46007</v>
      </c>
      <c r="E73" s="128">
        <f t="shared" si="1"/>
        <v>46097</v>
      </c>
      <c r="F73" s="14"/>
      <c r="G73" s="98"/>
    </row>
    <row r="74" spans="1:9" ht="38" x14ac:dyDescent="0.7">
      <c r="A74" s="54">
        <v>10.4</v>
      </c>
      <c r="B74" s="44" t="s">
        <v>113</v>
      </c>
      <c r="C74" s="6" t="s">
        <v>10</v>
      </c>
      <c r="D74" s="128">
        <v>46007</v>
      </c>
      <c r="E74" s="128">
        <f t="shared" si="1"/>
        <v>46097</v>
      </c>
      <c r="F74" s="14" t="s">
        <v>220</v>
      </c>
      <c r="G74" s="98"/>
    </row>
    <row r="75" spans="1:9" ht="75.95" x14ac:dyDescent="0.7">
      <c r="A75" s="54">
        <v>10.5</v>
      </c>
      <c r="B75" s="44" t="s">
        <v>221</v>
      </c>
      <c r="C75" s="6" t="s">
        <v>10</v>
      </c>
      <c r="D75" s="128">
        <v>46007</v>
      </c>
      <c r="E75" s="128">
        <f t="shared" si="1"/>
        <v>46097</v>
      </c>
      <c r="F75" s="14" t="s">
        <v>222</v>
      </c>
      <c r="G75" s="98" t="s">
        <v>268</v>
      </c>
      <c r="I75" s="1" t="s">
        <v>265</v>
      </c>
    </row>
    <row r="76" spans="1:9" ht="38" x14ac:dyDescent="0.7">
      <c r="A76" s="54">
        <v>10.6</v>
      </c>
      <c r="B76" s="44" t="s">
        <v>223</v>
      </c>
      <c r="C76" s="6" t="s">
        <v>10</v>
      </c>
      <c r="D76" s="128">
        <v>46007</v>
      </c>
      <c r="E76" s="128">
        <f t="shared" si="1"/>
        <v>46097</v>
      </c>
      <c r="F76" s="14" t="s">
        <v>224</v>
      </c>
      <c r="G76" s="98"/>
    </row>
    <row r="77" spans="1:9" ht="56.95" x14ac:dyDescent="0.7">
      <c r="A77" s="54">
        <v>10.7</v>
      </c>
      <c r="B77" s="44" t="s">
        <v>225</v>
      </c>
      <c r="C77" s="6" t="s">
        <v>10</v>
      </c>
      <c r="D77" s="128">
        <v>46007</v>
      </c>
      <c r="E77" s="128">
        <f t="shared" si="1"/>
        <v>46097</v>
      </c>
      <c r="F77" s="14" t="s">
        <v>226</v>
      </c>
      <c r="G77" s="98" t="s">
        <v>268</v>
      </c>
      <c r="I77" s="1" t="s">
        <v>266</v>
      </c>
    </row>
    <row r="78" spans="1:9" x14ac:dyDescent="0.7">
      <c r="A78" s="54">
        <v>10.8</v>
      </c>
      <c r="B78" s="44" t="s">
        <v>227</v>
      </c>
      <c r="C78" s="6"/>
      <c r="D78" s="131">
        <v>46007</v>
      </c>
      <c r="E78" s="131">
        <f t="shared" si="1"/>
        <v>46097</v>
      </c>
      <c r="F78" s="14"/>
      <c r="G78" s="98" t="s">
        <v>268</v>
      </c>
      <c r="I78" s="1" t="s">
        <v>267</v>
      </c>
    </row>
    <row r="79" spans="1:9" ht="56.95" x14ac:dyDescent="0.7">
      <c r="A79" s="54" t="s">
        <v>111</v>
      </c>
      <c r="B79" s="85" t="s">
        <v>230</v>
      </c>
      <c r="C79" s="558" t="s">
        <v>10</v>
      </c>
      <c r="D79" s="563">
        <v>46007</v>
      </c>
      <c r="E79" s="563">
        <f t="shared" ref="E79" si="2">D79+90</f>
        <v>46097</v>
      </c>
      <c r="F79" s="14"/>
      <c r="G79" s="98"/>
    </row>
    <row r="80" spans="1:9" ht="56.95" x14ac:dyDescent="0.7">
      <c r="A80" s="54" t="s">
        <v>156</v>
      </c>
      <c r="B80" s="6" t="s">
        <v>233</v>
      </c>
      <c r="C80" s="559"/>
      <c r="D80" s="565"/>
      <c r="E80" s="565"/>
      <c r="F80" s="14"/>
      <c r="G80" s="98"/>
    </row>
    <row r="81" spans="1:7" ht="56.95" x14ac:dyDescent="0.7">
      <c r="A81" s="54" t="s">
        <v>157</v>
      </c>
      <c r="B81" s="6" t="s">
        <v>231</v>
      </c>
      <c r="C81" s="559"/>
      <c r="D81" s="565"/>
      <c r="E81" s="565"/>
      <c r="F81" s="14"/>
      <c r="G81" s="98" t="s">
        <v>268</v>
      </c>
    </row>
    <row r="82" spans="1:7" ht="38" x14ac:dyDescent="0.7">
      <c r="A82" s="54" t="s">
        <v>159</v>
      </c>
      <c r="B82" s="6" t="s">
        <v>232</v>
      </c>
      <c r="C82" s="559"/>
      <c r="D82" s="565"/>
      <c r="E82" s="565"/>
      <c r="F82" s="14"/>
      <c r="G82" s="98" t="s">
        <v>268</v>
      </c>
    </row>
    <row r="83" spans="1:7" ht="75.95" x14ac:dyDescent="0.7">
      <c r="A83" s="54" t="s">
        <v>148</v>
      </c>
      <c r="B83" s="6" t="s">
        <v>229</v>
      </c>
      <c r="C83" s="560"/>
      <c r="D83" s="564"/>
      <c r="E83" s="564"/>
      <c r="F83" s="14"/>
      <c r="G83" s="98"/>
    </row>
    <row r="84" spans="1:7" x14ac:dyDescent="0.7">
      <c r="A84" s="54">
        <v>10.9</v>
      </c>
      <c r="B84" s="44" t="s">
        <v>228</v>
      </c>
      <c r="C84" s="6"/>
      <c r="D84" s="131"/>
      <c r="E84" s="131"/>
      <c r="F84" s="14"/>
      <c r="G84" s="98"/>
    </row>
    <row r="85" spans="1:7" ht="38" x14ac:dyDescent="0.7">
      <c r="A85" s="54" t="s">
        <v>111</v>
      </c>
      <c r="B85" s="6" t="s">
        <v>234</v>
      </c>
      <c r="C85" s="558" t="s">
        <v>10</v>
      </c>
      <c r="D85" s="563">
        <v>46007</v>
      </c>
      <c r="E85" s="563">
        <f>D85+90</f>
        <v>46097</v>
      </c>
      <c r="F85" s="14"/>
      <c r="G85" s="98"/>
    </row>
    <row r="86" spans="1:7" ht="38" x14ac:dyDescent="0.7">
      <c r="A86" s="54" t="s">
        <v>156</v>
      </c>
      <c r="B86" s="6" t="s">
        <v>235</v>
      </c>
      <c r="C86" s="560"/>
      <c r="D86" s="564"/>
      <c r="E86" s="564"/>
      <c r="F86" s="14"/>
      <c r="G86" s="98"/>
    </row>
  </sheetData>
  <mergeCells count="23">
    <mergeCell ref="D79:D83"/>
    <mergeCell ref="E79:E83"/>
    <mergeCell ref="D50:D57"/>
    <mergeCell ref="E50:E57"/>
    <mergeCell ref="C3:E3"/>
    <mergeCell ref="D68:D71"/>
    <mergeCell ref="E68:E71"/>
    <mergeCell ref="A1:G1"/>
    <mergeCell ref="C46:C48"/>
    <mergeCell ref="C50:C57"/>
    <mergeCell ref="C79:C83"/>
    <mergeCell ref="C85:C86"/>
    <mergeCell ref="C16:C20"/>
    <mergeCell ref="C23:C31"/>
    <mergeCell ref="C68:C71"/>
    <mergeCell ref="D16:D20"/>
    <mergeCell ref="E16:E20"/>
    <mergeCell ref="E23:E31"/>
    <mergeCell ref="D23:D31"/>
    <mergeCell ref="D85:D86"/>
    <mergeCell ref="E85:E86"/>
    <mergeCell ref="D46:D48"/>
    <mergeCell ref="E46:E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F8B2-58DC-4032-B162-7CE2C2290CCF}">
  <dimension ref="A1:H665"/>
  <sheetViews>
    <sheetView topLeftCell="A69" workbookViewId="0">
      <selection activeCell="B90" sqref="B90"/>
    </sheetView>
  </sheetViews>
  <sheetFormatPr defaultRowHeight="15.05" x14ac:dyDescent="0.3"/>
  <cols>
    <col min="1" max="2" width="10.44140625" customWidth="1"/>
    <col min="3" max="3" width="9.88671875" customWidth="1"/>
    <col min="4" max="4" width="8" customWidth="1"/>
    <col min="5" max="5" width="13" customWidth="1"/>
    <col min="6" max="6" width="9.109375" bestFit="1" customWidth="1"/>
    <col min="7" max="7" width="31.88671875" customWidth="1"/>
  </cols>
  <sheetData>
    <row r="1" spans="1:8" x14ac:dyDescent="0.3">
      <c r="A1" t="s">
        <v>342</v>
      </c>
    </row>
    <row r="3" spans="1:8" x14ac:dyDescent="0.3">
      <c r="A3" t="s">
        <v>354</v>
      </c>
      <c r="C3" s="174" t="s">
        <v>19</v>
      </c>
    </row>
    <row r="5" spans="1:8" ht="30.15" x14ac:dyDescent="0.3">
      <c r="A5" s="175" t="s">
        <v>81</v>
      </c>
      <c r="B5" s="175" t="s">
        <v>82</v>
      </c>
      <c r="C5" s="176" t="s">
        <v>343</v>
      </c>
      <c r="D5" s="176" t="s">
        <v>18</v>
      </c>
      <c r="E5" s="176" t="s">
        <v>344</v>
      </c>
      <c r="F5" s="176" t="s">
        <v>78</v>
      </c>
      <c r="G5" s="176" t="s">
        <v>345</v>
      </c>
      <c r="H5" s="176" t="s">
        <v>355</v>
      </c>
    </row>
    <row r="6" spans="1:8" x14ac:dyDescent="0.3">
      <c r="A6" s="177">
        <v>200</v>
      </c>
      <c r="B6" s="177">
        <v>300</v>
      </c>
      <c r="C6" s="170" t="s">
        <v>346</v>
      </c>
      <c r="D6" s="171" t="s">
        <v>19</v>
      </c>
      <c r="E6" s="171" t="s">
        <v>347</v>
      </c>
      <c r="F6" s="172">
        <v>15</v>
      </c>
      <c r="G6" s="178" t="s">
        <v>356</v>
      </c>
      <c r="H6" s="179">
        <f>F6/4.5</f>
        <v>3.3333333333333335</v>
      </c>
    </row>
    <row r="7" spans="1:8" x14ac:dyDescent="0.3">
      <c r="A7" s="177">
        <v>200</v>
      </c>
      <c r="B7" s="177">
        <v>300</v>
      </c>
      <c r="C7" s="170" t="s">
        <v>346</v>
      </c>
      <c r="D7" s="171" t="s">
        <v>19</v>
      </c>
      <c r="E7" s="171" t="s">
        <v>347</v>
      </c>
      <c r="F7" s="172">
        <v>2.2999999999999998</v>
      </c>
      <c r="G7" s="178" t="s">
        <v>39</v>
      </c>
      <c r="H7" s="179">
        <f t="shared" ref="H7:H70" si="0">F7/4.5</f>
        <v>0.51111111111111107</v>
      </c>
    </row>
    <row r="8" spans="1:8" x14ac:dyDescent="0.3">
      <c r="A8" s="177">
        <v>2100</v>
      </c>
      <c r="B8" s="177">
        <v>2200</v>
      </c>
      <c r="C8" s="170" t="s">
        <v>346</v>
      </c>
      <c r="D8" s="171" t="s">
        <v>19</v>
      </c>
      <c r="E8" s="171" t="s">
        <v>347</v>
      </c>
      <c r="F8" s="172">
        <v>20</v>
      </c>
      <c r="G8" s="178" t="s">
        <v>356</v>
      </c>
      <c r="H8" s="179">
        <f t="shared" si="0"/>
        <v>4.4444444444444446</v>
      </c>
    </row>
    <row r="9" spans="1:8" x14ac:dyDescent="0.3">
      <c r="A9" s="177">
        <v>2600</v>
      </c>
      <c r="B9" s="177">
        <v>2700</v>
      </c>
      <c r="C9" s="170" t="s">
        <v>346</v>
      </c>
      <c r="D9" s="171" t="s">
        <v>19</v>
      </c>
      <c r="E9" s="171" t="s">
        <v>347</v>
      </c>
      <c r="F9" s="172">
        <v>20</v>
      </c>
      <c r="G9" s="178" t="s">
        <v>356</v>
      </c>
      <c r="H9" s="179">
        <f t="shared" si="0"/>
        <v>4.4444444444444446</v>
      </c>
    </row>
    <row r="10" spans="1:8" x14ac:dyDescent="0.3">
      <c r="A10" s="177">
        <v>2900</v>
      </c>
      <c r="B10" s="177">
        <v>3000</v>
      </c>
      <c r="C10" s="170" t="s">
        <v>346</v>
      </c>
      <c r="D10" s="171" t="s">
        <v>19</v>
      </c>
      <c r="E10" s="171" t="s">
        <v>347</v>
      </c>
      <c r="F10" s="173">
        <v>25</v>
      </c>
      <c r="G10" s="178" t="s">
        <v>356</v>
      </c>
      <c r="H10" s="179">
        <f t="shared" si="0"/>
        <v>5.5555555555555554</v>
      </c>
    </row>
    <row r="11" spans="1:8" x14ac:dyDescent="0.3">
      <c r="A11" s="177">
        <v>5000</v>
      </c>
      <c r="B11" s="177">
        <v>5100</v>
      </c>
      <c r="C11" s="170" t="s">
        <v>346</v>
      </c>
      <c r="D11" s="171" t="s">
        <v>19</v>
      </c>
      <c r="E11" s="170" t="s">
        <v>348</v>
      </c>
      <c r="F11" s="173">
        <v>8</v>
      </c>
      <c r="G11" s="178" t="s">
        <v>356</v>
      </c>
      <c r="H11" s="179">
        <f t="shared" si="0"/>
        <v>1.7777777777777777</v>
      </c>
    </row>
    <row r="12" spans="1:8" x14ac:dyDescent="0.3">
      <c r="A12" s="177">
        <v>6300</v>
      </c>
      <c r="B12" s="177">
        <v>6400</v>
      </c>
      <c r="C12" s="170" t="s">
        <v>346</v>
      </c>
      <c r="D12" s="171" t="s">
        <v>19</v>
      </c>
      <c r="E12" s="171" t="s">
        <v>347</v>
      </c>
      <c r="F12" s="172">
        <v>25</v>
      </c>
      <c r="G12" s="178" t="s">
        <v>356</v>
      </c>
      <c r="H12" s="179">
        <f t="shared" si="0"/>
        <v>5.5555555555555554</v>
      </c>
    </row>
    <row r="13" spans="1:8" x14ac:dyDescent="0.3">
      <c r="A13" s="177">
        <v>6600</v>
      </c>
      <c r="B13" s="177">
        <v>6700</v>
      </c>
      <c r="C13" s="170" t="s">
        <v>346</v>
      </c>
      <c r="D13" s="171" t="s">
        <v>19</v>
      </c>
      <c r="E13" s="171" t="s">
        <v>347</v>
      </c>
      <c r="F13" s="172">
        <v>15</v>
      </c>
      <c r="G13" s="178" t="s">
        <v>356</v>
      </c>
      <c r="H13" s="179">
        <f t="shared" si="0"/>
        <v>3.3333333333333335</v>
      </c>
    </row>
    <row r="14" spans="1:8" x14ac:dyDescent="0.3">
      <c r="A14" s="177">
        <v>6700</v>
      </c>
      <c r="B14" s="177">
        <v>6800</v>
      </c>
      <c r="C14" s="170" t="s">
        <v>346</v>
      </c>
      <c r="D14" s="171" t="s">
        <v>19</v>
      </c>
      <c r="E14" s="171" t="s">
        <v>347</v>
      </c>
      <c r="F14" s="172">
        <v>25</v>
      </c>
      <c r="G14" s="178" t="s">
        <v>356</v>
      </c>
      <c r="H14" s="179">
        <f t="shared" si="0"/>
        <v>5.5555555555555554</v>
      </c>
    </row>
    <row r="15" spans="1:8" x14ac:dyDescent="0.3">
      <c r="A15" s="177">
        <v>6800</v>
      </c>
      <c r="B15" s="177">
        <v>6900</v>
      </c>
      <c r="C15" s="170" t="s">
        <v>346</v>
      </c>
      <c r="D15" s="171" t="s">
        <v>19</v>
      </c>
      <c r="E15" s="171" t="s">
        <v>347</v>
      </c>
      <c r="F15" s="172">
        <v>20</v>
      </c>
      <c r="G15" s="178" t="s">
        <v>356</v>
      </c>
      <c r="H15" s="179">
        <f t="shared" si="0"/>
        <v>4.4444444444444446</v>
      </c>
    </row>
    <row r="16" spans="1:8" x14ac:dyDescent="0.3">
      <c r="A16" s="177">
        <v>6900</v>
      </c>
      <c r="B16" s="177">
        <v>7000</v>
      </c>
      <c r="C16" s="170" t="s">
        <v>346</v>
      </c>
      <c r="D16" s="171" t="s">
        <v>19</v>
      </c>
      <c r="E16" s="171" t="s">
        <v>347</v>
      </c>
      <c r="F16" s="172">
        <v>10</v>
      </c>
      <c r="G16" s="178" t="s">
        <v>356</v>
      </c>
      <c r="H16" s="179">
        <f t="shared" si="0"/>
        <v>2.2222222222222223</v>
      </c>
    </row>
    <row r="17" spans="1:8" x14ac:dyDescent="0.3">
      <c r="A17" s="177">
        <v>7000</v>
      </c>
      <c r="B17" s="177">
        <v>7100</v>
      </c>
      <c r="C17" s="170" t="s">
        <v>346</v>
      </c>
      <c r="D17" s="171" t="s">
        <v>19</v>
      </c>
      <c r="E17" s="170" t="s">
        <v>348</v>
      </c>
      <c r="F17" s="173">
        <v>9</v>
      </c>
      <c r="G17" s="178" t="s">
        <v>356</v>
      </c>
      <c r="H17" s="179">
        <f t="shared" si="0"/>
        <v>2</v>
      </c>
    </row>
    <row r="18" spans="1:8" x14ac:dyDescent="0.3">
      <c r="A18" s="177">
        <v>8400</v>
      </c>
      <c r="B18" s="177">
        <v>8500</v>
      </c>
      <c r="C18" s="170" t="s">
        <v>346</v>
      </c>
      <c r="D18" s="171" t="s">
        <v>19</v>
      </c>
      <c r="E18" s="171" t="s">
        <v>347</v>
      </c>
      <c r="F18" s="172">
        <v>10</v>
      </c>
      <c r="G18" s="178" t="s">
        <v>356</v>
      </c>
      <c r="H18" s="179">
        <f t="shared" si="0"/>
        <v>2.2222222222222223</v>
      </c>
    </row>
    <row r="19" spans="1:8" x14ac:dyDescent="0.3">
      <c r="A19" s="177">
        <v>8800</v>
      </c>
      <c r="B19" s="177">
        <v>8900</v>
      </c>
      <c r="C19" s="170" t="s">
        <v>346</v>
      </c>
      <c r="D19" s="171" t="s">
        <v>19</v>
      </c>
      <c r="E19" s="171" t="s">
        <v>347</v>
      </c>
      <c r="F19" s="172">
        <v>35</v>
      </c>
      <c r="G19" s="178" t="s">
        <v>356</v>
      </c>
      <c r="H19" s="179">
        <f t="shared" si="0"/>
        <v>7.7777777777777777</v>
      </c>
    </row>
    <row r="20" spans="1:8" x14ac:dyDescent="0.3">
      <c r="A20" s="177">
        <v>9400</v>
      </c>
      <c r="B20" s="177">
        <v>9500</v>
      </c>
      <c r="C20" s="170" t="s">
        <v>346</v>
      </c>
      <c r="D20" s="171" t="s">
        <v>19</v>
      </c>
      <c r="E20" s="170" t="s">
        <v>348</v>
      </c>
      <c r="F20" s="173">
        <v>5</v>
      </c>
      <c r="G20" s="178" t="s">
        <v>356</v>
      </c>
      <c r="H20" s="179">
        <f t="shared" si="0"/>
        <v>1.1111111111111112</v>
      </c>
    </row>
    <row r="21" spans="1:8" x14ac:dyDescent="0.3">
      <c r="A21" s="177">
        <v>9500</v>
      </c>
      <c r="B21" s="177">
        <v>9600</v>
      </c>
      <c r="C21" s="170" t="s">
        <v>346</v>
      </c>
      <c r="D21" s="171" t="s">
        <v>19</v>
      </c>
      <c r="E21" s="171" t="s">
        <v>347</v>
      </c>
      <c r="F21" s="172">
        <v>12</v>
      </c>
      <c r="G21" s="178" t="s">
        <v>356</v>
      </c>
      <c r="H21" s="179">
        <f t="shared" si="0"/>
        <v>2.6666666666666665</v>
      </c>
    </row>
    <row r="22" spans="1:8" x14ac:dyDescent="0.3">
      <c r="A22" s="177">
        <v>9500</v>
      </c>
      <c r="B22" s="177">
        <v>9600</v>
      </c>
      <c r="C22" s="170" t="s">
        <v>346</v>
      </c>
      <c r="D22" s="171" t="s">
        <v>19</v>
      </c>
      <c r="E22" s="170" t="s">
        <v>348</v>
      </c>
      <c r="F22" s="173">
        <v>8</v>
      </c>
      <c r="G22" s="178" t="s">
        <v>356</v>
      </c>
      <c r="H22" s="179">
        <f t="shared" si="0"/>
        <v>1.7777777777777777</v>
      </c>
    </row>
    <row r="23" spans="1:8" x14ac:dyDescent="0.3">
      <c r="A23" s="177">
        <v>10500</v>
      </c>
      <c r="B23" s="177">
        <v>10600</v>
      </c>
      <c r="C23" s="170" t="s">
        <v>346</v>
      </c>
      <c r="D23" s="171" t="s">
        <v>19</v>
      </c>
      <c r="E23" s="171" t="s">
        <v>347</v>
      </c>
      <c r="F23" s="172">
        <v>4</v>
      </c>
      <c r="G23" s="178" t="s">
        <v>39</v>
      </c>
      <c r="H23" s="179">
        <f t="shared" si="0"/>
        <v>0.88888888888888884</v>
      </c>
    </row>
    <row r="24" spans="1:8" x14ac:dyDescent="0.3">
      <c r="A24" s="177">
        <v>11400</v>
      </c>
      <c r="B24" s="177">
        <v>11500</v>
      </c>
      <c r="C24" s="170" t="s">
        <v>346</v>
      </c>
      <c r="D24" s="171" t="s">
        <v>19</v>
      </c>
      <c r="E24" s="171" t="s">
        <v>347</v>
      </c>
      <c r="F24" s="172">
        <v>20</v>
      </c>
      <c r="G24" s="178" t="s">
        <v>356</v>
      </c>
      <c r="H24" s="179">
        <f t="shared" si="0"/>
        <v>4.4444444444444446</v>
      </c>
    </row>
    <row r="25" spans="1:8" x14ac:dyDescent="0.3">
      <c r="A25" s="177">
        <v>11600</v>
      </c>
      <c r="B25" s="177">
        <v>11700</v>
      </c>
      <c r="C25" s="170" t="s">
        <v>346</v>
      </c>
      <c r="D25" s="171" t="s">
        <v>19</v>
      </c>
      <c r="E25" s="170" t="s">
        <v>348</v>
      </c>
      <c r="F25" s="173">
        <v>15</v>
      </c>
      <c r="G25" s="178" t="s">
        <v>356</v>
      </c>
      <c r="H25" s="179">
        <f t="shared" si="0"/>
        <v>3.3333333333333335</v>
      </c>
    </row>
    <row r="26" spans="1:8" x14ac:dyDescent="0.3">
      <c r="A26" s="177">
        <v>11600</v>
      </c>
      <c r="B26" s="177">
        <v>11700</v>
      </c>
      <c r="C26" s="170" t="s">
        <v>346</v>
      </c>
      <c r="D26" s="171" t="s">
        <v>19</v>
      </c>
      <c r="E26" s="171" t="s">
        <v>347</v>
      </c>
      <c r="F26" s="172">
        <v>3</v>
      </c>
      <c r="G26" s="178" t="s">
        <v>39</v>
      </c>
      <c r="H26" s="179">
        <f t="shared" si="0"/>
        <v>0.66666666666666663</v>
      </c>
    </row>
    <row r="27" spans="1:8" x14ac:dyDescent="0.3">
      <c r="A27" s="177">
        <v>11900</v>
      </c>
      <c r="B27" s="177">
        <v>12000</v>
      </c>
      <c r="C27" s="170" t="s">
        <v>346</v>
      </c>
      <c r="D27" s="171" t="s">
        <v>19</v>
      </c>
      <c r="E27" s="171" t="s">
        <v>347</v>
      </c>
      <c r="F27" s="172">
        <v>10</v>
      </c>
      <c r="G27" s="178" t="s">
        <v>356</v>
      </c>
      <c r="H27" s="179">
        <f t="shared" si="0"/>
        <v>2.2222222222222223</v>
      </c>
    </row>
    <row r="28" spans="1:8" x14ac:dyDescent="0.3">
      <c r="A28" s="177">
        <v>13600</v>
      </c>
      <c r="B28" s="177">
        <v>13700</v>
      </c>
      <c r="C28" s="170" t="s">
        <v>346</v>
      </c>
      <c r="D28" s="171" t="s">
        <v>19</v>
      </c>
      <c r="E28" s="171" t="s">
        <v>347</v>
      </c>
      <c r="F28" s="172">
        <v>20</v>
      </c>
      <c r="G28" s="178" t="s">
        <v>356</v>
      </c>
      <c r="H28" s="179">
        <f t="shared" si="0"/>
        <v>4.4444444444444446</v>
      </c>
    </row>
    <row r="29" spans="1:8" x14ac:dyDescent="0.3">
      <c r="A29" s="177">
        <v>13700</v>
      </c>
      <c r="B29" s="177">
        <v>13800</v>
      </c>
      <c r="C29" s="170" t="s">
        <v>346</v>
      </c>
      <c r="D29" s="171" t="s">
        <v>19</v>
      </c>
      <c r="E29" s="171" t="s">
        <v>347</v>
      </c>
      <c r="F29" s="172">
        <v>25</v>
      </c>
      <c r="G29" s="178" t="s">
        <v>356</v>
      </c>
      <c r="H29" s="179">
        <f t="shared" si="0"/>
        <v>5.5555555555555554</v>
      </c>
    </row>
    <row r="30" spans="1:8" x14ac:dyDescent="0.3">
      <c r="A30" s="177">
        <v>13900</v>
      </c>
      <c r="B30" s="177">
        <v>14000</v>
      </c>
      <c r="C30" s="170" t="s">
        <v>346</v>
      </c>
      <c r="D30" s="171" t="s">
        <v>19</v>
      </c>
      <c r="E30" s="171" t="s">
        <v>347</v>
      </c>
      <c r="F30" s="172">
        <v>20</v>
      </c>
      <c r="G30" s="178" t="s">
        <v>356</v>
      </c>
      <c r="H30" s="179">
        <f t="shared" si="0"/>
        <v>4.4444444444444446</v>
      </c>
    </row>
    <row r="31" spans="1:8" x14ac:dyDescent="0.3">
      <c r="A31" s="177">
        <v>14400</v>
      </c>
      <c r="B31" s="177">
        <v>14500</v>
      </c>
      <c r="C31" s="170" t="s">
        <v>346</v>
      </c>
      <c r="D31" s="171" t="s">
        <v>19</v>
      </c>
      <c r="E31" s="171" t="s">
        <v>347</v>
      </c>
      <c r="F31" s="172">
        <v>10</v>
      </c>
      <c r="G31" s="178" t="s">
        <v>356</v>
      </c>
      <c r="H31" s="179">
        <f t="shared" si="0"/>
        <v>2.2222222222222223</v>
      </c>
    </row>
    <row r="32" spans="1:8" x14ac:dyDescent="0.3">
      <c r="A32" s="177">
        <v>14500</v>
      </c>
      <c r="B32" s="177">
        <v>14600</v>
      </c>
      <c r="C32" s="170" t="s">
        <v>346</v>
      </c>
      <c r="D32" s="171" t="s">
        <v>19</v>
      </c>
      <c r="E32" s="171" t="s">
        <v>347</v>
      </c>
      <c r="F32" s="172">
        <v>25</v>
      </c>
      <c r="G32" s="178" t="s">
        <v>356</v>
      </c>
      <c r="H32" s="179">
        <f t="shared" si="0"/>
        <v>5.5555555555555554</v>
      </c>
    </row>
    <row r="33" spans="1:8" x14ac:dyDescent="0.3">
      <c r="A33" s="177">
        <v>14600</v>
      </c>
      <c r="B33" s="177">
        <v>14700</v>
      </c>
      <c r="C33" s="170" t="s">
        <v>346</v>
      </c>
      <c r="D33" s="171" t="s">
        <v>19</v>
      </c>
      <c r="E33" s="171" t="s">
        <v>347</v>
      </c>
      <c r="F33" s="172">
        <v>25</v>
      </c>
      <c r="G33" s="178" t="s">
        <v>356</v>
      </c>
      <c r="H33" s="179">
        <f t="shared" si="0"/>
        <v>5.5555555555555554</v>
      </c>
    </row>
    <row r="34" spans="1:8" x14ac:dyDescent="0.3">
      <c r="A34" s="177">
        <v>14700</v>
      </c>
      <c r="B34" s="177">
        <v>14800</v>
      </c>
      <c r="C34" s="170" t="s">
        <v>346</v>
      </c>
      <c r="D34" s="171" t="s">
        <v>19</v>
      </c>
      <c r="E34" s="171" t="s">
        <v>347</v>
      </c>
      <c r="F34" s="172">
        <v>12</v>
      </c>
      <c r="G34" s="178" t="s">
        <v>356</v>
      </c>
      <c r="H34" s="179">
        <f t="shared" si="0"/>
        <v>2.6666666666666665</v>
      </c>
    </row>
    <row r="35" spans="1:8" x14ac:dyDescent="0.3">
      <c r="A35" s="177">
        <v>14900</v>
      </c>
      <c r="B35" s="177">
        <v>15000</v>
      </c>
      <c r="C35" s="170" t="s">
        <v>346</v>
      </c>
      <c r="D35" s="171" t="s">
        <v>19</v>
      </c>
      <c r="E35" s="170" t="s">
        <v>347</v>
      </c>
      <c r="F35" s="173">
        <v>5</v>
      </c>
      <c r="G35" s="178" t="s">
        <v>356</v>
      </c>
      <c r="H35" s="179">
        <f t="shared" si="0"/>
        <v>1.1111111111111112</v>
      </c>
    </row>
    <row r="36" spans="1:8" x14ac:dyDescent="0.3">
      <c r="A36" s="177">
        <v>15700</v>
      </c>
      <c r="B36" s="177">
        <v>15800</v>
      </c>
      <c r="C36" s="170" t="s">
        <v>346</v>
      </c>
      <c r="D36" s="171" t="s">
        <v>19</v>
      </c>
      <c r="E36" s="170" t="s">
        <v>347</v>
      </c>
      <c r="F36" s="173">
        <v>5</v>
      </c>
      <c r="G36" s="178" t="s">
        <v>356</v>
      </c>
      <c r="H36" s="179">
        <f t="shared" si="0"/>
        <v>1.1111111111111112</v>
      </c>
    </row>
    <row r="37" spans="1:8" x14ac:dyDescent="0.3">
      <c r="A37" s="177">
        <v>15700</v>
      </c>
      <c r="B37" s="177">
        <v>15800</v>
      </c>
      <c r="C37" s="170" t="s">
        <v>346</v>
      </c>
      <c r="D37" s="171" t="s">
        <v>19</v>
      </c>
      <c r="E37" s="171" t="s">
        <v>348</v>
      </c>
      <c r="F37" s="172">
        <v>13</v>
      </c>
      <c r="G37" s="178" t="s">
        <v>356</v>
      </c>
      <c r="H37" s="179">
        <f t="shared" si="0"/>
        <v>2.8888888888888888</v>
      </c>
    </row>
    <row r="38" spans="1:8" x14ac:dyDescent="0.3">
      <c r="A38" s="177">
        <v>15900</v>
      </c>
      <c r="B38" s="177">
        <v>16000</v>
      </c>
      <c r="C38" s="170" t="s">
        <v>346</v>
      </c>
      <c r="D38" s="171" t="s">
        <v>19</v>
      </c>
      <c r="E38" s="170" t="s">
        <v>347</v>
      </c>
      <c r="F38" s="173">
        <v>20</v>
      </c>
      <c r="G38" s="178" t="s">
        <v>356</v>
      </c>
      <c r="H38" s="179">
        <f t="shared" si="0"/>
        <v>4.4444444444444446</v>
      </c>
    </row>
    <row r="39" spans="1:8" x14ac:dyDescent="0.3">
      <c r="A39" s="177">
        <v>16000</v>
      </c>
      <c r="B39" s="177">
        <v>16100</v>
      </c>
      <c r="C39" s="170" t="s">
        <v>346</v>
      </c>
      <c r="D39" s="171" t="s">
        <v>19</v>
      </c>
      <c r="E39" s="171" t="s">
        <v>347</v>
      </c>
      <c r="F39" s="172">
        <v>25</v>
      </c>
      <c r="G39" s="178" t="s">
        <v>356</v>
      </c>
      <c r="H39" s="179">
        <f t="shared" si="0"/>
        <v>5.5555555555555554</v>
      </c>
    </row>
    <row r="40" spans="1:8" x14ac:dyDescent="0.3">
      <c r="A40" s="177">
        <v>16100</v>
      </c>
      <c r="B40" s="177">
        <v>16200</v>
      </c>
      <c r="C40" s="170" t="s">
        <v>346</v>
      </c>
      <c r="D40" s="171" t="s">
        <v>19</v>
      </c>
      <c r="E40" s="170" t="s">
        <v>349</v>
      </c>
      <c r="F40" s="173">
        <v>1.9</v>
      </c>
      <c r="G40" s="178" t="s">
        <v>39</v>
      </c>
      <c r="H40" s="179">
        <f t="shared" si="0"/>
        <v>0.42222222222222222</v>
      </c>
    </row>
    <row r="41" spans="1:8" x14ac:dyDescent="0.3">
      <c r="A41" s="177">
        <v>16200</v>
      </c>
      <c r="B41" s="177">
        <v>16300</v>
      </c>
      <c r="C41" s="170" t="s">
        <v>346</v>
      </c>
      <c r="D41" s="171" t="s">
        <v>19</v>
      </c>
      <c r="E41" s="171" t="s">
        <v>349</v>
      </c>
      <c r="F41" s="172">
        <v>10</v>
      </c>
      <c r="G41" s="178" t="s">
        <v>356</v>
      </c>
      <c r="H41" s="179">
        <f t="shared" si="0"/>
        <v>2.2222222222222223</v>
      </c>
    </row>
    <row r="42" spans="1:8" x14ac:dyDescent="0.3">
      <c r="A42" s="177">
        <v>16300</v>
      </c>
      <c r="B42" s="177">
        <v>16400</v>
      </c>
      <c r="C42" s="170" t="s">
        <v>346</v>
      </c>
      <c r="D42" s="171" t="s">
        <v>19</v>
      </c>
      <c r="E42" s="170" t="s">
        <v>347</v>
      </c>
      <c r="F42" s="173">
        <v>15</v>
      </c>
      <c r="G42" s="178" t="s">
        <v>356</v>
      </c>
      <c r="H42" s="179">
        <f t="shared" si="0"/>
        <v>3.3333333333333335</v>
      </c>
    </row>
    <row r="43" spans="1:8" x14ac:dyDescent="0.3">
      <c r="A43" s="177">
        <v>16300</v>
      </c>
      <c r="B43" s="177">
        <v>16400</v>
      </c>
      <c r="C43" s="170" t="s">
        <v>346</v>
      </c>
      <c r="D43" s="171" t="s">
        <v>19</v>
      </c>
      <c r="E43" s="170" t="s">
        <v>349</v>
      </c>
      <c r="F43" s="173">
        <v>6</v>
      </c>
      <c r="G43" s="178" t="s">
        <v>356</v>
      </c>
      <c r="H43" s="179">
        <f t="shared" si="0"/>
        <v>1.3333333333333333</v>
      </c>
    </row>
    <row r="44" spans="1:8" x14ac:dyDescent="0.3">
      <c r="A44" s="177">
        <v>16300</v>
      </c>
      <c r="B44" s="177">
        <v>16400</v>
      </c>
      <c r="C44" s="170" t="s">
        <v>346</v>
      </c>
      <c r="D44" s="171" t="s">
        <v>19</v>
      </c>
      <c r="E44" s="170" t="s">
        <v>349</v>
      </c>
      <c r="F44" s="173">
        <v>3.45</v>
      </c>
      <c r="G44" s="178" t="s">
        <v>39</v>
      </c>
      <c r="H44" s="179">
        <f t="shared" si="0"/>
        <v>0.76666666666666672</v>
      </c>
    </row>
    <row r="45" spans="1:8" x14ac:dyDescent="0.3">
      <c r="A45" s="177">
        <v>16400</v>
      </c>
      <c r="B45" s="177">
        <v>16500</v>
      </c>
      <c r="C45" s="170" t="s">
        <v>346</v>
      </c>
      <c r="D45" s="171" t="s">
        <v>19</v>
      </c>
      <c r="E45" s="171" t="s">
        <v>347</v>
      </c>
      <c r="F45" s="172">
        <v>15</v>
      </c>
      <c r="G45" s="178" t="s">
        <v>356</v>
      </c>
      <c r="H45" s="179">
        <f t="shared" si="0"/>
        <v>3.3333333333333335</v>
      </c>
    </row>
    <row r="46" spans="1:8" x14ac:dyDescent="0.3">
      <c r="A46" s="177">
        <v>16400</v>
      </c>
      <c r="B46" s="177">
        <v>16500</v>
      </c>
      <c r="C46" s="170" t="s">
        <v>346</v>
      </c>
      <c r="D46" s="171" t="s">
        <v>19</v>
      </c>
      <c r="E46" s="171" t="s">
        <v>349</v>
      </c>
      <c r="F46" s="172">
        <v>12</v>
      </c>
      <c r="G46" s="178" t="s">
        <v>356</v>
      </c>
      <c r="H46" s="179">
        <f t="shared" si="0"/>
        <v>2.6666666666666665</v>
      </c>
    </row>
    <row r="47" spans="1:8" x14ac:dyDescent="0.3">
      <c r="A47" s="177">
        <v>16500</v>
      </c>
      <c r="B47" s="177">
        <v>16600</v>
      </c>
      <c r="C47" s="170" t="s">
        <v>346</v>
      </c>
      <c r="D47" s="171" t="s">
        <v>19</v>
      </c>
      <c r="E47" s="170" t="s">
        <v>349</v>
      </c>
      <c r="F47" s="173">
        <v>16</v>
      </c>
      <c r="G47" s="178" t="s">
        <v>356</v>
      </c>
      <c r="H47" s="179">
        <f t="shared" si="0"/>
        <v>3.5555555555555554</v>
      </c>
    </row>
    <row r="48" spans="1:8" x14ac:dyDescent="0.3">
      <c r="A48" s="177">
        <v>16600</v>
      </c>
      <c r="B48" s="177">
        <v>16700</v>
      </c>
      <c r="C48" s="170" t="s">
        <v>346</v>
      </c>
      <c r="D48" s="171" t="s">
        <v>19</v>
      </c>
      <c r="E48" s="171" t="s">
        <v>347</v>
      </c>
      <c r="F48" s="172">
        <v>20</v>
      </c>
      <c r="G48" s="178" t="s">
        <v>356</v>
      </c>
      <c r="H48" s="179">
        <f t="shared" si="0"/>
        <v>4.4444444444444446</v>
      </c>
    </row>
    <row r="49" spans="1:8" x14ac:dyDescent="0.3">
      <c r="A49" s="177">
        <v>16600</v>
      </c>
      <c r="B49" s="177">
        <v>16700</v>
      </c>
      <c r="C49" s="170" t="s">
        <v>346</v>
      </c>
      <c r="D49" s="171" t="s">
        <v>19</v>
      </c>
      <c r="E49" s="171" t="s">
        <v>349</v>
      </c>
      <c r="F49" s="172">
        <v>8.4499999999999993</v>
      </c>
      <c r="G49" s="178" t="s">
        <v>356</v>
      </c>
      <c r="H49" s="179">
        <f t="shared" si="0"/>
        <v>1.8777777777777775</v>
      </c>
    </row>
    <row r="50" spans="1:8" x14ac:dyDescent="0.3">
      <c r="A50" s="177">
        <v>16600</v>
      </c>
      <c r="B50" s="177">
        <v>16700</v>
      </c>
      <c r="C50" s="170" t="s">
        <v>346</v>
      </c>
      <c r="D50" s="171" t="s">
        <v>19</v>
      </c>
      <c r="E50" s="171" t="s">
        <v>349</v>
      </c>
      <c r="F50" s="172">
        <v>3.8</v>
      </c>
      <c r="G50" s="178" t="s">
        <v>39</v>
      </c>
      <c r="H50" s="179">
        <f t="shared" si="0"/>
        <v>0.84444444444444444</v>
      </c>
    </row>
    <row r="51" spans="1:8" x14ac:dyDescent="0.3">
      <c r="A51" s="177">
        <v>16700</v>
      </c>
      <c r="B51" s="177">
        <v>16800</v>
      </c>
      <c r="C51" s="170" t="s">
        <v>346</v>
      </c>
      <c r="D51" s="171" t="s">
        <v>19</v>
      </c>
      <c r="E51" s="170" t="s">
        <v>349</v>
      </c>
      <c r="F51" s="173">
        <v>8</v>
      </c>
      <c r="G51" s="178" t="s">
        <v>356</v>
      </c>
      <c r="H51" s="179">
        <f t="shared" si="0"/>
        <v>1.7777777777777777</v>
      </c>
    </row>
    <row r="52" spans="1:8" x14ac:dyDescent="0.3">
      <c r="A52" s="177">
        <v>16700</v>
      </c>
      <c r="B52" s="177">
        <v>16800</v>
      </c>
      <c r="C52" s="170" t="s">
        <v>346</v>
      </c>
      <c r="D52" s="171" t="s">
        <v>19</v>
      </c>
      <c r="E52" s="170" t="s">
        <v>349</v>
      </c>
      <c r="F52" s="173">
        <v>3.5</v>
      </c>
      <c r="G52" s="178" t="s">
        <v>39</v>
      </c>
      <c r="H52" s="179">
        <f t="shared" si="0"/>
        <v>0.77777777777777779</v>
      </c>
    </row>
    <row r="53" spans="1:8" x14ac:dyDescent="0.3">
      <c r="A53" s="177">
        <v>17200</v>
      </c>
      <c r="B53" s="177">
        <v>17300</v>
      </c>
      <c r="C53" s="170" t="s">
        <v>346</v>
      </c>
      <c r="D53" s="171" t="s">
        <v>19</v>
      </c>
      <c r="E53" s="171" t="s">
        <v>349</v>
      </c>
      <c r="F53" s="172">
        <v>18</v>
      </c>
      <c r="G53" s="178" t="s">
        <v>356</v>
      </c>
      <c r="H53" s="179">
        <f t="shared" si="0"/>
        <v>4</v>
      </c>
    </row>
    <row r="54" spans="1:8" x14ac:dyDescent="0.3">
      <c r="A54" s="177">
        <v>17200</v>
      </c>
      <c r="B54" s="177">
        <v>17300</v>
      </c>
      <c r="C54" s="170" t="s">
        <v>346</v>
      </c>
      <c r="D54" s="171" t="s">
        <v>19</v>
      </c>
      <c r="E54" s="171" t="s">
        <v>349</v>
      </c>
      <c r="F54" s="172">
        <v>2</v>
      </c>
      <c r="G54" s="178" t="s">
        <v>357</v>
      </c>
      <c r="H54" s="179">
        <f t="shared" si="0"/>
        <v>0.44444444444444442</v>
      </c>
    </row>
    <row r="55" spans="1:8" x14ac:dyDescent="0.3">
      <c r="A55" s="177">
        <v>17600</v>
      </c>
      <c r="B55" s="177">
        <v>17700</v>
      </c>
      <c r="C55" s="170" t="s">
        <v>346</v>
      </c>
      <c r="D55" s="171" t="s">
        <v>19</v>
      </c>
      <c r="E55" s="171" t="s">
        <v>349</v>
      </c>
      <c r="F55" s="172">
        <v>10</v>
      </c>
      <c r="G55" s="178" t="s">
        <v>356</v>
      </c>
      <c r="H55" s="179">
        <f t="shared" si="0"/>
        <v>2.2222222222222223</v>
      </c>
    </row>
    <row r="56" spans="1:8" x14ac:dyDescent="0.3">
      <c r="A56" s="177">
        <v>17600</v>
      </c>
      <c r="B56" s="177">
        <v>17700</v>
      </c>
      <c r="C56" s="170" t="s">
        <v>346</v>
      </c>
      <c r="D56" s="171" t="s">
        <v>19</v>
      </c>
      <c r="E56" s="171" t="s">
        <v>349</v>
      </c>
      <c r="F56" s="172">
        <v>3.8</v>
      </c>
      <c r="G56" s="178" t="s">
        <v>39</v>
      </c>
      <c r="H56" s="179">
        <f t="shared" si="0"/>
        <v>0.84444444444444444</v>
      </c>
    </row>
    <row r="57" spans="1:8" x14ac:dyDescent="0.3">
      <c r="A57" s="177">
        <v>17600</v>
      </c>
      <c r="B57" s="177">
        <v>17700</v>
      </c>
      <c r="C57" s="170" t="s">
        <v>346</v>
      </c>
      <c r="D57" s="171" t="s">
        <v>19</v>
      </c>
      <c r="E57" s="171" t="s">
        <v>349</v>
      </c>
      <c r="F57" s="172">
        <v>3.9</v>
      </c>
      <c r="G57" s="178" t="s">
        <v>357</v>
      </c>
      <c r="H57" s="179">
        <f t="shared" si="0"/>
        <v>0.8666666666666667</v>
      </c>
    </row>
    <row r="58" spans="1:8" x14ac:dyDescent="0.3">
      <c r="A58" s="177">
        <v>17700</v>
      </c>
      <c r="B58" s="177">
        <v>17800</v>
      </c>
      <c r="C58" s="170" t="s">
        <v>346</v>
      </c>
      <c r="D58" s="171" t="s">
        <v>19</v>
      </c>
      <c r="E58" s="170" t="s">
        <v>349</v>
      </c>
      <c r="F58" s="173">
        <v>8</v>
      </c>
      <c r="G58" s="178" t="s">
        <v>356</v>
      </c>
      <c r="H58" s="179">
        <f t="shared" si="0"/>
        <v>1.7777777777777777</v>
      </c>
    </row>
    <row r="59" spans="1:8" x14ac:dyDescent="0.3">
      <c r="A59" s="177">
        <v>17800</v>
      </c>
      <c r="B59" s="177">
        <v>17900</v>
      </c>
      <c r="C59" s="170" t="s">
        <v>346</v>
      </c>
      <c r="D59" s="171" t="s">
        <v>19</v>
      </c>
      <c r="E59" s="171" t="s">
        <v>349</v>
      </c>
      <c r="F59" s="172">
        <v>12</v>
      </c>
      <c r="G59" s="178" t="s">
        <v>356</v>
      </c>
      <c r="H59" s="179">
        <f t="shared" si="0"/>
        <v>2.6666666666666665</v>
      </c>
    </row>
    <row r="60" spans="1:8" x14ac:dyDescent="0.3">
      <c r="A60" s="177">
        <v>17800</v>
      </c>
      <c r="B60" s="177">
        <v>17900</v>
      </c>
      <c r="C60" s="170" t="s">
        <v>346</v>
      </c>
      <c r="D60" s="171" t="s">
        <v>19</v>
      </c>
      <c r="E60" s="171" t="s">
        <v>349</v>
      </c>
      <c r="F60" s="172">
        <v>6.6</v>
      </c>
      <c r="G60" s="178" t="s">
        <v>357</v>
      </c>
      <c r="H60" s="179">
        <f t="shared" si="0"/>
        <v>1.4666666666666666</v>
      </c>
    </row>
    <row r="61" spans="1:8" x14ac:dyDescent="0.3">
      <c r="A61" s="177">
        <v>17900</v>
      </c>
      <c r="B61" s="177">
        <v>18000</v>
      </c>
      <c r="C61" s="170" t="s">
        <v>346</v>
      </c>
      <c r="D61" s="171" t="s">
        <v>19</v>
      </c>
      <c r="E61" s="170" t="s">
        <v>349</v>
      </c>
      <c r="F61" s="173">
        <v>10</v>
      </c>
      <c r="G61" s="178" t="s">
        <v>356</v>
      </c>
      <c r="H61" s="179">
        <f t="shared" si="0"/>
        <v>2.2222222222222223</v>
      </c>
    </row>
    <row r="62" spans="1:8" x14ac:dyDescent="0.3">
      <c r="A62" s="177">
        <v>17900</v>
      </c>
      <c r="B62" s="177">
        <v>18000</v>
      </c>
      <c r="C62" s="170" t="s">
        <v>346</v>
      </c>
      <c r="D62" s="171" t="s">
        <v>19</v>
      </c>
      <c r="E62" s="170" t="s">
        <v>349</v>
      </c>
      <c r="F62" s="173">
        <v>7</v>
      </c>
      <c r="G62" s="178" t="s">
        <v>357</v>
      </c>
      <c r="H62" s="179">
        <f t="shared" si="0"/>
        <v>1.5555555555555556</v>
      </c>
    </row>
    <row r="63" spans="1:8" x14ac:dyDescent="0.3">
      <c r="A63" s="177">
        <v>18100</v>
      </c>
      <c r="B63" s="177">
        <v>18200</v>
      </c>
      <c r="C63" s="170" t="s">
        <v>346</v>
      </c>
      <c r="D63" s="171" t="s">
        <v>19</v>
      </c>
      <c r="E63" s="170" t="s">
        <v>349</v>
      </c>
      <c r="F63" s="173">
        <v>24</v>
      </c>
      <c r="G63" s="178" t="s">
        <v>356</v>
      </c>
      <c r="H63" s="179">
        <f t="shared" si="0"/>
        <v>5.333333333333333</v>
      </c>
    </row>
    <row r="64" spans="1:8" x14ac:dyDescent="0.3">
      <c r="A64" s="177">
        <v>18400</v>
      </c>
      <c r="B64" s="177">
        <v>18500</v>
      </c>
      <c r="C64" s="170" t="s">
        <v>346</v>
      </c>
      <c r="D64" s="171" t="s">
        <v>19</v>
      </c>
      <c r="E64" s="171" t="s">
        <v>347</v>
      </c>
      <c r="F64" s="172">
        <v>25</v>
      </c>
      <c r="G64" s="178" t="s">
        <v>356</v>
      </c>
      <c r="H64" s="179">
        <f t="shared" si="0"/>
        <v>5.5555555555555554</v>
      </c>
    </row>
    <row r="65" spans="1:8" x14ac:dyDescent="0.3">
      <c r="A65" s="177">
        <v>18500</v>
      </c>
      <c r="B65" s="177">
        <v>18600</v>
      </c>
      <c r="C65" s="170" t="s">
        <v>346</v>
      </c>
      <c r="D65" s="171" t="s">
        <v>19</v>
      </c>
      <c r="E65" s="170" t="s">
        <v>347</v>
      </c>
      <c r="F65" s="173">
        <v>15</v>
      </c>
      <c r="G65" s="178" t="s">
        <v>356</v>
      </c>
      <c r="H65" s="179">
        <f t="shared" si="0"/>
        <v>3.3333333333333335</v>
      </c>
    </row>
    <row r="66" spans="1:8" x14ac:dyDescent="0.3">
      <c r="A66" s="177">
        <v>18500</v>
      </c>
      <c r="B66" s="177">
        <v>18600</v>
      </c>
      <c r="C66" s="170" t="s">
        <v>346</v>
      </c>
      <c r="D66" s="171" t="s">
        <v>19</v>
      </c>
      <c r="E66" s="170" t="s">
        <v>349</v>
      </c>
      <c r="F66" s="173">
        <v>8</v>
      </c>
      <c r="G66" s="178" t="s">
        <v>356</v>
      </c>
      <c r="H66" s="179">
        <f t="shared" si="0"/>
        <v>1.7777777777777777</v>
      </c>
    </row>
    <row r="67" spans="1:8" x14ac:dyDescent="0.3">
      <c r="A67" s="177">
        <v>18500</v>
      </c>
      <c r="B67" s="177">
        <v>18600</v>
      </c>
      <c r="C67" s="170" t="s">
        <v>346</v>
      </c>
      <c r="D67" s="171" t="s">
        <v>19</v>
      </c>
      <c r="E67" s="170" t="s">
        <v>349</v>
      </c>
      <c r="F67" s="173">
        <v>7.48</v>
      </c>
      <c r="G67" s="178" t="s">
        <v>357</v>
      </c>
      <c r="H67" s="179">
        <f t="shared" si="0"/>
        <v>1.6622222222222223</v>
      </c>
    </row>
    <row r="68" spans="1:8" x14ac:dyDescent="0.3">
      <c r="A68" s="177">
        <v>18600</v>
      </c>
      <c r="B68" s="177">
        <v>18700</v>
      </c>
      <c r="C68" s="170" t="s">
        <v>346</v>
      </c>
      <c r="D68" s="171" t="s">
        <v>19</v>
      </c>
      <c r="E68" s="170" t="s">
        <v>349</v>
      </c>
      <c r="F68" s="173">
        <v>6</v>
      </c>
      <c r="G68" s="178" t="s">
        <v>356</v>
      </c>
      <c r="H68" s="179">
        <f t="shared" si="0"/>
        <v>1.3333333333333333</v>
      </c>
    </row>
    <row r="69" spans="1:8" x14ac:dyDescent="0.3">
      <c r="A69" s="177">
        <v>18600</v>
      </c>
      <c r="B69" s="177">
        <v>18700</v>
      </c>
      <c r="C69" s="170" t="s">
        <v>346</v>
      </c>
      <c r="D69" s="171" t="s">
        <v>19</v>
      </c>
      <c r="E69" s="170" t="s">
        <v>349</v>
      </c>
      <c r="F69" s="173">
        <v>3.22</v>
      </c>
      <c r="G69" s="178" t="s">
        <v>39</v>
      </c>
      <c r="H69" s="179">
        <f t="shared" si="0"/>
        <v>0.71555555555555561</v>
      </c>
    </row>
    <row r="70" spans="1:8" x14ac:dyDescent="0.3">
      <c r="A70" s="177">
        <v>18800</v>
      </c>
      <c r="B70" s="177">
        <v>18900</v>
      </c>
      <c r="C70" s="170" t="s">
        <v>346</v>
      </c>
      <c r="D70" s="171" t="s">
        <v>19</v>
      </c>
      <c r="E70" s="170" t="s">
        <v>349</v>
      </c>
      <c r="F70" s="173">
        <v>10</v>
      </c>
      <c r="G70" s="178" t="s">
        <v>356</v>
      </c>
      <c r="H70" s="179">
        <f t="shared" si="0"/>
        <v>2.2222222222222223</v>
      </c>
    </row>
    <row r="71" spans="1:8" x14ac:dyDescent="0.3">
      <c r="A71" s="177">
        <v>18900</v>
      </c>
      <c r="B71" s="177">
        <v>19000</v>
      </c>
      <c r="C71" s="170" t="s">
        <v>346</v>
      </c>
      <c r="D71" s="171" t="s">
        <v>19</v>
      </c>
      <c r="E71" s="170" t="s">
        <v>349</v>
      </c>
      <c r="F71" s="173">
        <v>12.6</v>
      </c>
      <c r="G71" s="178" t="s">
        <v>356</v>
      </c>
      <c r="H71" s="179">
        <f t="shared" ref="H71:H134" si="1">F71/4.5</f>
        <v>2.8</v>
      </c>
    </row>
    <row r="72" spans="1:8" x14ac:dyDescent="0.3">
      <c r="A72" s="177">
        <v>19300</v>
      </c>
      <c r="B72" s="177">
        <v>19400</v>
      </c>
      <c r="C72" s="170" t="s">
        <v>346</v>
      </c>
      <c r="D72" s="171" t="s">
        <v>19</v>
      </c>
      <c r="E72" s="170" t="s">
        <v>349</v>
      </c>
      <c r="F72" s="173">
        <v>15</v>
      </c>
      <c r="G72" s="178" t="s">
        <v>356</v>
      </c>
      <c r="H72" s="179">
        <f t="shared" si="1"/>
        <v>3.3333333333333335</v>
      </c>
    </row>
    <row r="73" spans="1:8" x14ac:dyDescent="0.3">
      <c r="A73" s="177">
        <v>19300</v>
      </c>
      <c r="B73" s="177">
        <v>19400</v>
      </c>
      <c r="C73" s="170" t="s">
        <v>346</v>
      </c>
      <c r="D73" s="171" t="s">
        <v>19</v>
      </c>
      <c r="E73" s="170" t="s">
        <v>349</v>
      </c>
      <c r="F73" s="173">
        <v>1.9</v>
      </c>
      <c r="G73" s="178" t="s">
        <v>39</v>
      </c>
      <c r="H73" s="179">
        <f t="shared" si="1"/>
        <v>0.42222222222222222</v>
      </c>
    </row>
    <row r="74" spans="1:8" x14ac:dyDescent="0.3">
      <c r="A74" s="177">
        <v>19300</v>
      </c>
      <c r="B74" s="177">
        <v>19400</v>
      </c>
      <c r="C74" s="170" t="s">
        <v>346</v>
      </c>
      <c r="D74" s="171" t="s">
        <v>19</v>
      </c>
      <c r="E74" s="170" t="s">
        <v>349</v>
      </c>
      <c r="F74" s="173">
        <v>5</v>
      </c>
      <c r="G74" s="178" t="s">
        <v>357</v>
      </c>
      <c r="H74" s="179">
        <f t="shared" si="1"/>
        <v>1.1111111111111112</v>
      </c>
    </row>
    <row r="75" spans="1:8" x14ac:dyDescent="0.3">
      <c r="A75" s="177">
        <v>19400</v>
      </c>
      <c r="B75" s="177">
        <v>19500</v>
      </c>
      <c r="C75" s="170" t="s">
        <v>346</v>
      </c>
      <c r="D75" s="171" t="s">
        <v>19</v>
      </c>
      <c r="E75" s="170" t="s">
        <v>349</v>
      </c>
      <c r="F75" s="173">
        <v>8</v>
      </c>
      <c r="G75" s="178" t="s">
        <v>356</v>
      </c>
      <c r="H75" s="179">
        <f t="shared" si="1"/>
        <v>1.7777777777777777</v>
      </c>
    </row>
    <row r="76" spans="1:8" x14ac:dyDescent="0.3">
      <c r="A76" s="177">
        <v>19600</v>
      </c>
      <c r="B76" s="177">
        <v>19700</v>
      </c>
      <c r="C76" s="170" t="s">
        <v>346</v>
      </c>
      <c r="D76" s="171" t="s">
        <v>19</v>
      </c>
      <c r="E76" s="170" t="s">
        <v>349</v>
      </c>
      <c r="F76" s="173">
        <v>20</v>
      </c>
      <c r="G76" s="178" t="s">
        <v>356</v>
      </c>
      <c r="H76" s="179">
        <f t="shared" si="1"/>
        <v>4.4444444444444446</v>
      </c>
    </row>
    <row r="77" spans="1:8" x14ac:dyDescent="0.3">
      <c r="A77" s="177">
        <v>19900</v>
      </c>
      <c r="B77" s="177">
        <v>20000</v>
      </c>
      <c r="C77" s="170" t="s">
        <v>346</v>
      </c>
      <c r="D77" s="171" t="s">
        <v>19</v>
      </c>
      <c r="E77" s="170" t="s">
        <v>348</v>
      </c>
      <c r="F77" s="173">
        <v>16</v>
      </c>
      <c r="G77" s="178" t="s">
        <v>356</v>
      </c>
      <c r="H77" s="179">
        <f t="shared" si="1"/>
        <v>3.5555555555555554</v>
      </c>
    </row>
    <row r="78" spans="1:8" x14ac:dyDescent="0.3">
      <c r="A78" s="177">
        <v>19900</v>
      </c>
      <c r="B78" s="177">
        <v>20000</v>
      </c>
      <c r="C78" s="170" t="s">
        <v>346</v>
      </c>
      <c r="D78" s="171" t="s">
        <v>19</v>
      </c>
      <c r="E78" s="170" t="s">
        <v>349</v>
      </c>
      <c r="F78" s="173">
        <v>13</v>
      </c>
      <c r="G78" s="178" t="s">
        <v>356</v>
      </c>
      <c r="H78" s="179">
        <f t="shared" si="1"/>
        <v>2.8888888888888888</v>
      </c>
    </row>
    <row r="79" spans="1:8" x14ac:dyDescent="0.3">
      <c r="A79" s="177">
        <v>20000</v>
      </c>
      <c r="B79" s="177">
        <v>20100</v>
      </c>
      <c r="C79" s="170" t="s">
        <v>346</v>
      </c>
      <c r="D79" s="171" t="s">
        <v>19</v>
      </c>
      <c r="E79" s="170" t="s">
        <v>349</v>
      </c>
      <c r="F79" s="173">
        <v>12</v>
      </c>
      <c r="G79" s="178" t="s">
        <v>356</v>
      </c>
      <c r="H79" s="179">
        <f t="shared" si="1"/>
        <v>2.6666666666666665</v>
      </c>
    </row>
    <row r="80" spans="1:8" x14ac:dyDescent="0.3">
      <c r="A80" s="177">
        <v>20100</v>
      </c>
      <c r="B80" s="177">
        <v>20200</v>
      </c>
      <c r="C80" s="170" t="s">
        <v>346</v>
      </c>
      <c r="D80" s="171" t="s">
        <v>19</v>
      </c>
      <c r="E80" s="170" t="s">
        <v>347</v>
      </c>
      <c r="F80" s="173">
        <v>12</v>
      </c>
      <c r="G80" s="178" t="s">
        <v>356</v>
      </c>
      <c r="H80" s="179">
        <f t="shared" si="1"/>
        <v>2.6666666666666665</v>
      </c>
    </row>
    <row r="81" spans="1:8" x14ac:dyDescent="0.3">
      <c r="A81" s="177">
        <v>20100</v>
      </c>
      <c r="B81" s="177">
        <v>20200</v>
      </c>
      <c r="C81" s="170" t="s">
        <v>346</v>
      </c>
      <c r="D81" s="171" t="s">
        <v>19</v>
      </c>
      <c r="E81" s="170" t="s">
        <v>349</v>
      </c>
      <c r="F81" s="173">
        <v>24</v>
      </c>
      <c r="G81" s="178" t="s">
        <v>356</v>
      </c>
      <c r="H81" s="179">
        <f t="shared" si="1"/>
        <v>5.333333333333333</v>
      </c>
    </row>
    <row r="82" spans="1:8" x14ac:dyDescent="0.3">
      <c r="A82" s="177">
        <v>20100</v>
      </c>
      <c r="B82" s="177">
        <v>20200</v>
      </c>
      <c r="C82" s="170" t="s">
        <v>346</v>
      </c>
      <c r="D82" s="171" t="s">
        <v>19</v>
      </c>
      <c r="E82" s="170" t="s">
        <v>349</v>
      </c>
      <c r="F82" s="173">
        <v>3</v>
      </c>
      <c r="G82" s="178" t="s">
        <v>357</v>
      </c>
      <c r="H82" s="179">
        <f t="shared" si="1"/>
        <v>0.66666666666666663</v>
      </c>
    </row>
    <row r="83" spans="1:8" x14ac:dyDescent="0.3">
      <c r="A83" s="177">
        <v>20200</v>
      </c>
      <c r="B83" s="177">
        <v>20300</v>
      </c>
      <c r="C83" s="170" t="s">
        <v>346</v>
      </c>
      <c r="D83" s="171" t="s">
        <v>19</v>
      </c>
      <c r="E83" s="170" t="s">
        <v>348</v>
      </c>
      <c r="F83" s="173">
        <v>22</v>
      </c>
      <c r="G83" s="178" t="s">
        <v>356</v>
      </c>
      <c r="H83" s="179">
        <f t="shared" si="1"/>
        <v>4.8888888888888893</v>
      </c>
    </row>
    <row r="84" spans="1:8" x14ac:dyDescent="0.3">
      <c r="A84" s="177">
        <v>20200</v>
      </c>
      <c r="B84" s="177">
        <v>20300</v>
      </c>
      <c r="C84" s="170" t="s">
        <v>346</v>
      </c>
      <c r="D84" s="171" t="s">
        <v>19</v>
      </c>
      <c r="E84" s="170" t="s">
        <v>349</v>
      </c>
      <c r="F84" s="173">
        <v>10</v>
      </c>
      <c r="G84" s="178" t="s">
        <v>356</v>
      </c>
      <c r="H84" s="179">
        <f t="shared" si="1"/>
        <v>2.2222222222222223</v>
      </c>
    </row>
    <row r="85" spans="1:8" x14ac:dyDescent="0.3">
      <c r="A85" s="177">
        <v>20200</v>
      </c>
      <c r="B85" s="177">
        <v>20300</v>
      </c>
      <c r="C85" s="170" t="s">
        <v>346</v>
      </c>
      <c r="D85" s="171" t="s">
        <v>19</v>
      </c>
      <c r="E85" s="170" t="s">
        <v>349</v>
      </c>
      <c r="F85" s="173">
        <v>5</v>
      </c>
      <c r="G85" s="178" t="s">
        <v>357</v>
      </c>
      <c r="H85" s="179">
        <f t="shared" si="1"/>
        <v>1.1111111111111112</v>
      </c>
    </row>
    <row r="86" spans="1:8" x14ac:dyDescent="0.3">
      <c r="A86" s="177">
        <v>20300</v>
      </c>
      <c r="B86" s="177">
        <v>20400</v>
      </c>
      <c r="C86" s="170" t="s">
        <v>346</v>
      </c>
      <c r="D86" s="171" t="s">
        <v>19</v>
      </c>
      <c r="E86" s="170" t="s">
        <v>348</v>
      </c>
      <c r="F86" s="173">
        <v>12</v>
      </c>
      <c r="G86" s="178" t="s">
        <v>356</v>
      </c>
      <c r="H86" s="179">
        <f t="shared" si="1"/>
        <v>2.6666666666666665</v>
      </c>
    </row>
    <row r="87" spans="1:8" x14ac:dyDescent="0.3">
      <c r="A87" s="177">
        <v>20300</v>
      </c>
      <c r="B87" s="177">
        <v>20400</v>
      </c>
      <c r="C87" s="170" t="s">
        <v>346</v>
      </c>
      <c r="D87" s="171" t="s">
        <v>19</v>
      </c>
      <c r="E87" s="170" t="s">
        <v>349</v>
      </c>
      <c r="F87" s="173">
        <v>24</v>
      </c>
      <c r="G87" s="178" t="s">
        <v>356</v>
      </c>
      <c r="H87" s="179">
        <f t="shared" si="1"/>
        <v>5.333333333333333</v>
      </c>
    </row>
    <row r="88" spans="1:8" x14ac:dyDescent="0.3">
      <c r="A88" s="177">
        <v>20400</v>
      </c>
      <c r="B88" s="177">
        <v>20500</v>
      </c>
      <c r="C88" s="170" t="s">
        <v>346</v>
      </c>
      <c r="D88" s="171" t="s">
        <v>19</v>
      </c>
      <c r="E88" s="170" t="s">
        <v>349</v>
      </c>
      <c r="F88" s="173">
        <v>10</v>
      </c>
      <c r="G88" s="178" t="s">
        <v>356</v>
      </c>
      <c r="H88" s="179">
        <f t="shared" si="1"/>
        <v>2.2222222222222223</v>
      </c>
    </row>
    <row r="89" spans="1:8" x14ac:dyDescent="0.3">
      <c r="A89" s="177">
        <v>20400</v>
      </c>
      <c r="B89" s="177">
        <v>20500</v>
      </c>
      <c r="C89" s="170" t="s">
        <v>346</v>
      </c>
      <c r="D89" s="171" t="s">
        <v>19</v>
      </c>
      <c r="E89" s="170" t="s">
        <v>349</v>
      </c>
      <c r="F89" s="173">
        <v>6</v>
      </c>
      <c r="G89" s="178" t="s">
        <v>357</v>
      </c>
      <c r="H89" s="179">
        <f t="shared" si="1"/>
        <v>1.3333333333333333</v>
      </c>
    </row>
    <row r="90" spans="1:8" x14ac:dyDescent="0.3">
      <c r="A90" s="177">
        <v>20500</v>
      </c>
      <c r="B90" s="177">
        <v>20600</v>
      </c>
      <c r="C90" s="170" t="s">
        <v>346</v>
      </c>
      <c r="D90" s="171" t="s">
        <v>19</v>
      </c>
      <c r="E90" s="170" t="s">
        <v>349</v>
      </c>
      <c r="F90" s="173">
        <v>11</v>
      </c>
      <c r="G90" s="178" t="s">
        <v>356</v>
      </c>
      <c r="H90" s="179">
        <f t="shared" si="1"/>
        <v>2.4444444444444446</v>
      </c>
    </row>
    <row r="91" spans="1:8" x14ac:dyDescent="0.3">
      <c r="A91" s="177">
        <v>20500</v>
      </c>
      <c r="B91" s="177">
        <v>20600</v>
      </c>
      <c r="C91" s="170" t="s">
        <v>346</v>
      </c>
      <c r="D91" s="171" t="s">
        <v>19</v>
      </c>
      <c r="E91" s="170" t="s">
        <v>349</v>
      </c>
      <c r="F91" s="173">
        <v>3.5</v>
      </c>
      <c r="G91" s="178" t="s">
        <v>39</v>
      </c>
      <c r="H91" s="179">
        <f t="shared" si="1"/>
        <v>0.77777777777777779</v>
      </c>
    </row>
    <row r="92" spans="1:8" x14ac:dyDescent="0.3">
      <c r="A92" s="177">
        <v>20600</v>
      </c>
      <c r="B92" s="177">
        <v>20700</v>
      </c>
      <c r="C92" s="170" t="s">
        <v>346</v>
      </c>
      <c r="D92" s="171" t="s">
        <v>19</v>
      </c>
      <c r="E92" s="170" t="s">
        <v>347</v>
      </c>
      <c r="F92" s="173">
        <v>4</v>
      </c>
      <c r="G92" s="178" t="s">
        <v>39</v>
      </c>
      <c r="H92" s="179">
        <f t="shared" si="1"/>
        <v>0.88888888888888884</v>
      </c>
    </row>
    <row r="93" spans="1:8" x14ac:dyDescent="0.3">
      <c r="A93" s="177">
        <v>20600</v>
      </c>
      <c r="B93" s="177">
        <v>20700</v>
      </c>
      <c r="C93" s="170" t="s">
        <v>346</v>
      </c>
      <c r="D93" s="171" t="s">
        <v>19</v>
      </c>
      <c r="E93" s="170" t="s">
        <v>349</v>
      </c>
      <c r="F93" s="173">
        <v>3.8</v>
      </c>
      <c r="G93" s="178" t="s">
        <v>39</v>
      </c>
      <c r="H93" s="179">
        <f t="shared" si="1"/>
        <v>0.84444444444444444</v>
      </c>
    </row>
    <row r="94" spans="1:8" x14ac:dyDescent="0.3">
      <c r="A94" s="177">
        <v>20700</v>
      </c>
      <c r="B94" s="177">
        <v>20800</v>
      </c>
      <c r="C94" s="170" t="s">
        <v>346</v>
      </c>
      <c r="D94" s="171" t="s">
        <v>19</v>
      </c>
      <c r="E94" s="170" t="s">
        <v>347</v>
      </c>
      <c r="F94" s="173">
        <v>20</v>
      </c>
      <c r="G94" s="178" t="s">
        <v>356</v>
      </c>
      <c r="H94" s="179">
        <f t="shared" si="1"/>
        <v>4.4444444444444446</v>
      </c>
    </row>
    <row r="95" spans="1:8" x14ac:dyDescent="0.3">
      <c r="A95" s="177">
        <v>20700</v>
      </c>
      <c r="B95" s="177">
        <v>20800</v>
      </c>
      <c r="C95" s="170" t="s">
        <v>346</v>
      </c>
      <c r="D95" s="171" t="s">
        <v>19</v>
      </c>
      <c r="E95" s="170" t="s">
        <v>349</v>
      </c>
      <c r="F95" s="173">
        <v>10</v>
      </c>
      <c r="G95" s="178" t="s">
        <v>356</v>
      </c>
      <c r="H95" s="179">
        <f t="shared" si="1"/>
        <v>2.2222222222222223</v>
      </c>
    </row>
    <row r="96" spans="1:8" x14ac:dyDescent="0.3">
      <c r="A96" s="177">
        <v>20700</v>
      </c>
      <c r="B96" s="177">
        <v>20800</v>
      </c>
      <c r="C96" s="170" t="s">
        <v>346</v>
      </c>
      <c r="D96" s="171" t="s">
        <v>19</v>
      </c>
      <c r="E96" s="170" t="s">
        <v>347</v>
      </c>
      <c r="F96" s="173">
        <v>4</v>
      </c>
      <c r="G96" s="178" t="s">
        <v>39</v>
      </c>
      <c r="H96" s="179">
        <f t="shared" si="1"/>
        <v>0.88888888888888884</v>
      </c>
    </row>
    <row r="97" spans="1:8" x14ac:dyDescent="0.3">
      <c r="A97" s="177">
        <v>20700</v>
      </c>
      <c r="B97" s="177">
        <v>20800</v>
      </c>
      <c r="C97" s="170" t="s">
        <v>346</v>
      </c>
      <c r="D97" s="171" t="s">
        <v>19</v>
      </c>
      <c r="E97" s="170" t="s">
        <v>349</v>
      </c>
      <c r="F97" s="173">
        <v>2.2000000000000002</v>
      </c>
      <c r="G97" s="178" t="s">
        <v>39</v>
      </c>
      <c r="H97" s="179">
        <f t="shared" si="1"/>
        <v>0.48888888888888893</v>
      </c>
    </row>
    <row r="98" spans="1:8" x14ac:dyDescent="0.3">
      <c r="A98" s="177">
        <v>20700</v>
      </c>
      <c r="B98" s="177">
        <v>20800</v>
      </c>
      <c r="C98" s="170" t="s">
        <v>346</v>
      </c>
      <c r="D98" s="171" t="s">
        <v>19</v>
      </c>
      <c r="E98" s="170" t="s">
        <v>349</v>
      </c>
      <c r="F98" s="173">
        <v>5</v>
      </c>
      <c r="G98" s="178" t="s">
        <v>357</v>
      </c>
      <c r="H98" s="179">
        <f t="shared" si="1"/>
        <v>1.1111111111111112</v>
      </c>
    </row>
    <row r="99" spans="1:8" x14ac:dyDescent="0.3">
      <c r="A99" s="177">
        <v>20800</v>
      </c>
      <c r="B99" s="177">
        <v>20900</v>
      </c>
      <c r="C99" s="170" t="s">
        <v>346</v>
      </c>
      <c r="D99" s="171" t="s">
        <v>19</v>
      </c>
      <c r="E99" s="170" t="s">
        <v>347</v>
      </c>
      <c r="F99" s="173">
        <v>12</v>
      </c>
      <c r="G99" s="178" t="s">
        <v>356</v>
      </c>
      <c r="H99" s="179">
        <f t="shared" si="1"/>
        <v>2.6666666666666665</v>
      </c>
    </row>
    <row r="100" spans="1:8" x14ac:dyDescent="0.3">
      <c r="A100" s="177">
        <v>20800</v>
      </c>
      <c r="B100" s="177">
        <v>20900</v>
      </c>
      <c r="C100" s="170" t="s">
        <v>346</v>
      </c>
      <c r="D100" s="171" t="s">
        <v>19</v>
      </c>
      <c r="E100" s="170" t="s">
        <v>349</v>
      </c>
      <c r="F100" s="173">
        <v>15</v>
      </c>
      <c r="G100" s="178" t="s">
        <v>356</v>
      </c>
      <c r="H100" s="179">
        <f t="shared" si="1"/>
        <v>3.3333333333333335</v>
      </c>
    </row>
    <row r="101" spans="1:8" x14ac:dyDescent="0.3">
      <c r="A101" s="177">
        <v>21000</v>
      </c>
      <c r="B101" s="177">
        <v>21100</v>
      </c>
      <c r="C101" s="170" t="s">
        <v>346</v>
      </c>
      <c r="D101" s="171" t="s">
        <v>19</v>
      </c>
      <c r="E101" s="170" t="s">
        <v>347</v>
      </c>
      <c r="F101" s="173">
        <v>25</v>
      </c>
      <c r="G101" s="178" t="s">
        <v>356</v>
      </c>
      <c r="H101" s="179">
        <f t="shared" si="1"/>
        <v>5.5555555555555554</v>
      </c>
    </row>
    <row r="102" spans="1:8" x14ac:dyDescent="0.3">
      <c r="A102" s="177">
        <v>21000</v>
      </c>
      <c r="B102" s="177">
        <v>21100</v>
      </c>
      <c r="C102" s="170" t="s">
        <v>346</v>
      </c>
      <c r="D102" s="171" t="s">
        <v>19</v>
      </c>
      <c r="E102" s="170" t="s">
        <v>349</v>
      </c>
      <c r="F102" s="173">
        <v>5</v>
      </c>
      <c r="G102" s="178" t="s">
        <v>357</v>
      </c>
      <c r="H102" s="179">
        <f t="shared" si="1"/>
        <v>1.1111111111111112</v>
      </c>
    </row>
    <row r="103" spans="1:8" x14ac:dyDescent="0.3">
      <c r="A103" s="177">
        <v>21100</v>
      </c>
      <c r="B103" s="177">
        <v>21200</v>
      </c>
      <c r="C103" s="170" t="s">
        <v>346</v>
      </c>
      <c r="D103" s="171" t="s">
        <v>19</v>
      </c>
      <c r="E103" s="170" t="s">
        <v>347</v>
      </c>
      <c r="F103" s="173">
        <v>20</v>
      </c>
      <c r="G103" s="178" t="s">
        <v>356</v>
      </c>
      <c r="H103" s="179">
        <f t="shared" si="1"/>
        <v>4.4444444444444446</v>
      </c>
    </row>
    <row r="104" spans="1:8" x14ac:dyDescent="0.3">
      <c r="A104" s="177">
        <v>21100</v>
      </c>
      <c r="B104" s="177">
        <v>21200</v>
      </c>
      <c r="C104" s="170" t="s">
        <v>346</v>
      </c>
      <c r="D104" s="171" t="s">
        <v>19</v>
      </c>
      <c r="E104" s="170" t="s">
        <v>349</v>
      </c>
      <c r="F104" s="173">
        <v>14</v>
      </c>
      <c r="G104" s="178" t="s">
        <v>356</v>
      </c>
      <c r="H104" s="179">
        <f t="shared" si="1"/>
        <v>3.1111111111111112</v>
      </c>
    </row>
    <row r="105" spans="1:8" x14ac:dyDescent="0.3">
      <c r="A105" s="177">
        <v>21200</v>
      </c>
      <c r="B105" s="177">
        <v>21300</v>
      </c>
      <c r="C105" s="170" t="s">
        <v>346</v>
      </c>
      <c r="D105" s="171" t="s">
        <v>19</v>
      </c>
      <c r="E105" s="170" t="s">
        <v>349</v>
      </c>
      <c r="F105" s="173">
        <v>18</v>
      </c>
      <c r="G105" s="178" t="s">
        <v>356</v>
      </c>
      <c r="H105" s="179">
        <f t="shared" si="1"/>
        <v>4</v>
      </c>
    </row>
    <row r="106" spans="1:8" x14ac:dyDescent="0.3">
      <c r="A106" s="177">
        <v>21200</v>
      </c>
      <c r="B106" s="177">
        <v>21300</v>
      </c>
      <c r="C106" s="170" t="s">
        <v>346</v>
      </c>
      <c r="D106" s="171" t="s">
        <v>19</v>
      </c>
      <c r="E106" s="170" t="s">
        <v>349</v>
      </c>
      <c r="F106" s="173">
        <v>5</v>
      </c>
      <c r="G106" s="178" t="s">
        <v>357</v>
      </c>
      <c r="H106" s="179">
        <f t="shared" si="1"/>
        <v>1.1111111111111112</v>
      </c>
    </row>
    <row r="107" spans="1:8" x14ac:dyDescent="0.3">
      <c r="A107" s="177">
        <v>21500</v>
      </c>
      <c r="B107" s="177">
        <v>21600</v>
      </c>
      <c r="C107" s="170" t="s">
        <v>346</v>
      </c>
      <c r="D107" s="171" t="s">
        <v>19</v>
      </c>
      <c r="E107" s="170" t="s">
        <v>347</v>
      </c>
      <c r="F107" s="173">
        <v>20</v>
      </c>
      <c r="G107" s="178" t="s">
        <v>356</v>
      </c>
      <c r="H107" s="179">
        <f t="shared" si="1"/>
        <v>4.4444444444444446</v>
      </c>
    </row>
    <row r="108" spans="1:8" x14ac:dyDescent="0.3">
      <c r="A108" s="177">
        <v>22000</v>
      </c>
      <c r="B108" s="177">
        <v>22100</v>
      </c>
      <c r="C108" s="170" t="s">
        <v>346</v>
      </c>
      <c r="D108" s="171" t="s">
        <v>19</v>
      </c>
      <c r="E108" s="170" t="s">
        <v>348</v>
      </c>
      <c r="F108" s="173">
        <v>1.4</v>
      </c>
      <c r="G108" s="178" t="s">
        <v>39</v>
      </c>
      <c r="H108" s="179">
        <f t="shared" si="1"/>
        <v>0.31111111111111112</v>
      </c>
    </row>
    <row r="109" spans="1:8" x14ac:dyDescent="0.3">
      <c r="A109" s="177">
        <v>23100</v>
      </c>
      <c r="B109" s="177">
        <v>23200</v>
      </c>
      <c r="C109" s="170" t="s">
        <v>346</v>
      </c>
      <c r="D109" s="171" t="s">
        <v>19</v>
      </c>
      <c r="E109" s="170" t="s">
        <v>349</v>
      </c>
      <c r="F109" s="173">
        <v>10</v>
      </c>
      <c r="G109" s="178" t="s">
        <v>356</v>
      </c>
      <c r="H109" s="179">
        <f t="shared" si="1"/>
        <v>2.2222222222222223</v>
      </c>
    </row>
    <row r="110" spans="1:8" x14ac:dyDescent="0.3">
      <c r="A110" s="177">
        <v>23300</v>
      </c>
      <c r="B110" s="177">
        <v>23400</v>
      </c>
      <c r="C110" s="170" t="s">
        <v>346</v>
      </c>
      <c r="D110" s="171" t="s">
        <v>19</v>
      </c>
      <c r="E110" s="170" t="s">
        <v>347</v>
      </c>
      <c r="F110" s="173">
        <v>0.5</v>
      </c>
      <c r="G110" s="178" t="s">
        <v>356</v>
      </c>
      <c r="H110" s="179">
        <f t="shared" si="1"/>
        <v>0.1111111111111111</v>
      </c>
    </row>
    <row r="111" spans="1:8" x14ac:dyDescent="0.3">
      <c r="A111" s="177">
        <v>23400</v>
      </c>
      <c r="B111" s="177">
        <v>23500</v>
      </c>
      <c r="C111" s="170" t="s">
        <v>346</v>
      </c>
      <c r="D111" s="171" t="s">
        <v>19</v>
      </c>
      <c r="E111" s="170" t="s">
        <v>347</v>
      </c>
      <c r="F111" s="173">
        <v>10</v>
      </c>
      <c r="G111" s="178" t="s">
        <v>356</v>
      </c>
      <c r="H111" s="179">
        <f t="shared" si="1"/>
        <v>2.2222222222222223</v>
      </c>
    </row>
    <row r="112" spans="1:8" x14ac:dyDescent="0.3">
      <c r="A112" s="177">
        <v>24200</v>
      </c>
      <c r="B112" s="177">
        <v>24300</v>
      </c>
      <c r="C112" s="170" t="s">
        <v>346</v>
      </c>
      <c r="D112" s="171" t="s">
        <v>19</v>
      </c>
      <c r="E112" s="170" t="s">
        <v>347</v>
      </c>
      <c r="F112" s="173">
        <v>20</v>
      </c>
      <c r="G112" s="178" t="s">
        <v>356</v>
      </c>
      <c r="H112" s="179">
        <f t="shared" si="1"/>
        <v>4.4444444444444446</v>
      </c>
    </row>
    <row r="113" spans="1:8" x14ac:dyDescent="0.3">
      <c r="A113" s="177">
        <v>24200</v>
      </c>
      <c r="B113" s="177">
        <v>24300</v>
      </c>
      <c r="C113" s="170" t="s">
        <v>346</v>
      </c>
      <c r="D113" s="171" t="s">
        <v>19</v>
      </c>
      <c r="E113" s="170" t="s">
        <v>349</v>
      </c>
      <c r="F113" s="173">
        <v>5.8</v>
      </c>
      <c r="G113" s="178" t="s">
        <v>356</v>
      </c>
      <c r="H113" s="179">
        <f t="shared" si="1"/>
        <v>1.2888888888888888</v>
      </c>
    </row>
    <row r="114" spans="1:8" x14ac:dyDescent="0.3">
      <c r="A114" s="177">
        <v>24500</v>
      </c>
      <c r="B114" s="177">
        <v>24600</v>
      </c>
      <c r="C114" s="170" t="s">
        <v>346</v>
      </c>
      <c r="D114" s="171" t="s">
        <v>19</v>
      </c>
      <c r="E114" s="170" t="s">
        <v>349</v>
      </c>
      <c r="F114" s="173">
        <v>2</v>
      </c>
      <c r="G114" s="178" t="s">
        <v>39</v>
      </c>
      <c r="H114" s="179">
        <f t="shared" si="1"/>
        <v>0.44444444444444442</v>
      </c>
    </row>
    <row r="115" spans="1:8" x14ac:dyDescent="0.3">
      <c r="A115" s="177">
        <v>24700</v>
      </c>
      <c r="B115" s="177">
        <v>24800</v>
      </c>
      <c r="C115" s="170" t="s">
        <v>346</v>
      </c>
      <c r="D115" s="171" t="s">
        <v>19</v>
      </c>
      <c r="E115" s="170" t="s">
        <v>347</v>
      </c>
      <c r="F115" s="173">
        <v>10</v>
      </c>
      <c r="G115" s="178" t="s">
        <v>356</v>
      </c>
      <c r="H115" s="179">
        <f t="shared" si="1"/>
        <v>2.2222222222222223</v>
      </c>
    </row>
    <row r="116" spans="1:8" x14ac:dyDescent="0.3">
      <c r="A116" s="177">
        <v>24800</v>
      </c>
      <c r="B116" s="177">
        <v>24900</v>
      </c>
      <c r="C116" s="170" t="s">
        <v>346</v>
      </c>
      <c r="D116" s="171" t="s">
        <v>19</v>
      </c>
      <c r="E116" s="170" t="s">
        <v>347</v>
      </c>
      <c r="F116" s="173">
        <v>10</v>
      </c>
      <c r="G116" s="178" t="s">
        <v>356</v>
      </c>
      <c r="H116" s="179">
        <f t="shared" si="1"/>
        <v>2.2222222222222223</v>
      </c>
    </row>
    <row r="117" spans="1:8" x14ac:dyDescent="0.3">
      <c r="A117" s="177">
        <v>25500</v>
      </c>
      <c r="B117" s="177">
        <v>25600</v>
      </c>
      <c r="C117" s="170" t="s">
        <v>346</v>
      </c>
      <c r="D117" s="171" t="s">
        <v>19</v>
      </c>
      <c r="E117" s="170" t="s">
        <v>347</v>
      </c>
      <c r="F117" s="173">
        <v>8</v>
      </c>
      <c r="G117" s="178" t="s">
        <v>356</v>
      </c>
      <c r="H117" s="179">
        <f t="shared" si="1"/>
        <v>1.7777777777777777</v>
      </c>
    </row>
    <row r="118" spans="1:8" x14ac:dyDescent="0.3">
      <c r="A118" s="177">
        <v>25500</v>
      </c>
      <c r="B118" s="177">
        <v>25600</v>
      </c>
      <c r="C118" s="170" t="s">
        <v>346</v>
      </c>
      <c r="D118" s="171" t="s">
        <v>19</v>
      </c>
      <c r="E118" s="170" t="s">
        <v>348</v>
      </c>
      <c r="F118" s="173">
        <v>8</v>
      </c>
      <c r="G118" s="178" t="s">
        <v>356</v>
      </c>
      <c r="H118" s="179">
        <f t="shared" si="1"/>
        <v>1.7777777777777777</v>
      </c>
    </row>
    <row r="119" spans="1:8" x14ac:dyDescent="0.3">
      <c r="A119" s="177">
        <v>25600</v>
      </c>
      <c r="B119" s="177">
        <v>25700</v>
      </c>
      <c r="C119" s="170" t="s">
        <v>346</v>
      </c>
      <c r="D119" s="171" t="s">
        <v>19</v>
      </c>
      <c r="E119" s="170" t="s">
        <v>347</v>
      </c>
      <c r="F119" s="173">
        <v>20</v>
      </c>
      <c r="G119" s="178" t="s">
        <v>356</v>
      </c>
      <c r="H119" s="179">
        <f t="shared" si="1"/>
        <v>4.4444444444444446</v>
      </c>
    </row>
    <row r="120" spans="1:8" x14ac:dyDescent="0.3">
      <c r="A120" s="177">
        <v>26200</v>
      </c>
      <c r="B120" s="177">
        <v>26300</v>
      </c>
      <c r="C120" s="170" t="s">
        <v>346</v>
      </c>
      <c r="D120" s="171" t="s">
        <v>19</v>
      </c>
      <c r="E120" s="170" t="s">
        <v>348</v>
      </c>
      <c r="F120" s="173">
        <v>5</v>
      </c>
      <c r="G120" s="178" t="s">
        <v>356</v>
      </c>
      <c r="H120" s="179">
        <f t="shared" si="1"/>
        <v>1.1111111111111112</v>
      </c>
    </row>
    <row r="121" spans="1:8" x14ac:dyDescent="0.3">
      <c r="A121" s="177">
        <v>26200</v>
      </c>
      <c r="B121" s="177">
        <v>26300</v>
      </c>
      <c r="C121" s="170" t="s">
        <v>346</v>
      </c>
      <c r="D121" s="171" t="s">
        <v>19</v>
      </c>
      <c r="E121" s="170" t="s">
        <v>349</v>
      </c>
      <c r="F121" s="173">
        <v>25</v>
      </c>
      <c r="G121" s="178" t="s">
        <v>356</v>
      </c>
      <c r="H121" s="179">
        <f t="shared" si="1"/>
        <v>5.5555555555555554</v>
      </c>
    </row>
    <row r="122" spans="1:8" x14ac:dyDescent="0.3">
      <c r="A122" s="177">
        <v>26200</v>
      </c>
      <c r="B122" s="177">
        <v>26300</v>
      </c>
      <c r="C122" s="170" t="s">
        <v>346</v>
      </c>
      <c r="D122" s="171" t="s">
        <v>19</v>
      </c>
      <c r="E122" s="170" t="s">
        <v>349</v>
      </c>
      <c r="F122" s="173">
        <v>1</v>
      </c>
      <c r="G122" s="178" t="s">
        <v>357</v>
      </c>
      <c r="H122" s="179">
        <f t="shared" si="1"/>
        <v>0.22222222222222221</v>
      </c>
    </row>
    <row r="123" spans="1:8" x14ac:dyDescent="0.3">
      <c r="A123" s="177">
        <v>26900</v>
      </c>
      <c r="B123" s="177">
        <v>27000</v>
      </c>
      <c r="C123" s="170" t="s">
        <v>346</v>
      </c>
      <c r="D123" s="171" t="s">
        <v>19</v>
      </c>
      <c r="E123" s="170" t="s">
        <v>347</v>
      </c>
      <c r="F123" s="173">
        <v>6</v>
      </c>
      <c r="G123" s="178" t="s">
        <v>356</v>
      </c>
      <c r="H123" s="179">
        <f t="shared" si="1"/>
        <v>1.3333333333333333</v>
      </c>
    </row>
    <row r="124" spans="1:8" x14ac:dyDescent="0.3">
      <c r="A124" s="177">
        <v>27000</v>
      </c>
      <c r="B124" s="177">
        <v>27100</v>
      </c>
      <c r="C124" s="170" t="s">
        <v>346</v>
      </c>
      <c r="D124" s="171" t="s">
        <v>19</v>
      </c>
      <c r="E124" s="170" t="s">
        <v>349</v>
      </c>
      <c r="F124" s="173">
        <v>12</v>
      </c>
      <c r="G124" s="178" t="s">
        <v>356</v>
      </c>
      <c r="H124" s="179">
        <f t="shared" si="1"/>
        <v>2.6666666666666665</v>
      </c>
    </row>
    <row r="125" spans="1:8" x14ac:dyDescent="0.3">
      <c r="A125" s="177">
        <v>27000</v>
      </c>
      <c r="B125" s="177">
        <v>27100</v>
      </c>
      <c r="C125" s="170" t="s">
        <v>346</v>
      </c>
      <c r="D125" s="171" t="s">
        <v>19</v>
      </c>
      <c r="E125" s="170" t="s">
        <v>349</v>
      </c>
      <c r="F125" s="173">
        <v>3</v>
      </c>
      <c r="G125" s="178" t="s">
        <v>39</v>
      </c>
      <c r="H125" s="179">
        <f t="shared" si="1"/>
        <v>0.66666666666666663</v>
      </c>
    </row>
    <row r="126" spans="1:8" x14ac:dyDescent="0.3">
      <c r="A126" s="177">
        <v>27100</v>
      </c>
      <c r="B126" s="177">
        <v>27200</v>
      </c>
      <c r="C126" s="170" t="s">
        <v>346</v>
      </c>
      <c r="D126" s="171" t="s">
        <v>19</v>
      </c>
      <c r="E126" s="170" t="s">
        <v>349</v>
      </c>
      <c r="F126" s="173">
        <v>25</v>
      </c>
      <c r="G126" s="178" t="s">
        <v>356</v>
      </c>
      <c r="H126" s="179">
        <f t="shared" si="1"/>
        <v>5.5555555555555554</v>
      </c>
    </row>
    <row r="127" spans="1:8" x14ac:dyDescent="0.3">
      <c r="A127" s="177">
        <v>27100</v>
      </c>
      <c r="B127" s="177">
        <v>27200</v>
      </c>
      <c r="C127" s="170" t="s">
        <v>346</v>
      </c>
      <c r="D127" s="171" t="s">
        <v>19</v>
      </c>
      <c r="E127" s="170" t="s">
        <v>349</v>
      </c>
      <c r="F127" s="173">
        <v>4</v>
      </c>
      <c r="G127" s="178" t="s">
        <v>357</v>
      </c>
      <c r="H127" s="179">
        <f t="shared" si="1"/>
        <v>0.88888888888888884</v>
      </c>
    </row>
    <row r="128" spans="1:8" x14ac:dyDescent="0.3">
      <c r="A128" s="177">
        <v>27300</v>
      </c>
      <c r="B128" s="177">
        <v>27400</v>
      </c>
      <c r="C128" s="170" t="s">
        <v>346</v>
      </c>
      <c r="D128" s="171" t="s">
        <v>19</v>
      </c>
      <c r="E128" s="170" t="s">
        <v>349</v>
      </c>
      <c r="F128" s="173">
        <v>5</v>
      </c>
      <c r="G128" s="178" t="s">
        <v>357</v>
      </c>
      <c r="H128" s="179">
        <f t="shared" si="1"/>
        <v>1.1111111111111112</v>
      </c>
    </row>
    <row r="129" spans="1:8" x14ac:dyDescent="0.3">
      <c r="A129" s="177">
        <v>27400</v>
      </c>
      <c r="B129" s="177">
        <v>27500</v>
      </c>
      <c r="C129" s="170" t="s">
        <v>346</v>
      </c>
      <c r="D129" s="171" t="s">
        <v>19</v>
      </c>
      <c r="E129" s="170" t="s">
        <v>349</v>
      </c>
      <c r="F129" s="173">
        <v>11</v>
      </c>
      <c r="G129" s="178" t="s">
        <v>356</v>
      </c>
      <c r="H129" s="179">
        <f t="shared" si="1"/>
        <v>2.4444444444444446</v>
      </c>
    </row>
    <row r="130" spans="1:8" x14ac:dyDescent="0.3">
      <c r="A130" s="177">
        <v>27400</v>
      </c>
      <c r="B130" s="177">
        <v>27500</v>
      </c>
      <c r="C130" s="170" t="s">
        <v>346</v>
      </c>
      <c r="D130" s="171" t="s">
        <v>19</v>
      </c>
      <c r="E130" s="170" t="s">
        <v>349</v>
      </c>
      <c r="F130" s="173">
        <v>2.4</v>
      </c>
      <c r="G130" s="178" t="s">
        <v>39</v>
      </c>
      <c r="H130" s="179">
        <f t="shared" si="1"/>
        <v>0.53333333333333333</v>
      </c>
    </row>
    <row r="131" spans="1:8" x14ac:dyDescent="0.3">
      <c r="A131" s="177">
        <v>27400</v>
      </c>
      <c r="B131" s="177">
        <v>27500</v>
      </c>
      <c r="C131" s="170" t="s">
        <v>346</v>
      </c>
      <c r="D131" s="171" t="s">
        <v>19</v>
      </c>
      <c r="E131" s="170" t="s">
        <v>349</v>
      </c>
      <c r="F131" s="173">
        <v>6</v>
      </c>
      <c r="G131" s="178" t="s">
        <v>357</v>
      </c>
      <c r="H131" s="179">
        <f t="shared" si="1"/>
        <v>1.3333333333333333</v>
      </c>
    </row>
    <row r="132" spans="1:8" x14ac:dyDescent="0.3">
      <c r="A132" s="177">
        <v>27700</v>
      </c>
      <c r="B132" s="177">
        <v>27800</v>
      </c>
      <c r="C132" s="170" t="s">
        <v>346</v>
      </c>
      <c r="D132" s="171" t="s">
        <v>19</v>
      </c>
      <c r="E132" s="170" t="s">
        <v>348</v>
      </c>
      <c r="F132" s="173">
        <v>10</v>
      </c>
      <c r="G132" s="178" t="s">
        <v>356</v>
      </c>
      <c r="H132" s="179">
        <f t="shared" si="1"/>
        <v>2.2222222222222223</v>
      </c>
    </row>
    <row r="133" spans="1:8" x14ac:dyDescent="0.3">
      <c r="A133" s="177">
        <v>28300</v>
      </c>
      <c r="B133" s="177">
        <v>28400</v>
      </c>
      <c r="C133" s="170" t="s">
        <v>346</v>
      </c>
      <c r="D133" s="171" t="s">
        <v>19</v>
      </c>
      <c r="E133" s="170" t="s">
        <v>349</v>
      </c>
      <c r="F133" s="173">
        <v>4</v>
      </c>
      <c r="G133" s="178" t="s">
        <v>357</v>
      </c>
      <c r="H133" s="179">
        <f t="shared" si="1"/>
        <v>0.88888888888888884</v>
      </c>
    </row>
    <row r="134" spans="1:8" x14ac:dyDescent="0.3">
      <c r="A134" s="177">
        <v>28400</v>
      </c>
      <c r="B134" s="177">
        <v>28500</v>
      </c>
      <c r="C134" s="170" t="s">
        <v>346</v>
      </c>
      <c r="D134" s="171" t="s">
        <v>19</v>
      </c>
      <c r="E134" s="170" t="s">
        <v>349</v>
      </c>
      <c r="F134" s="173">
        <v>20</v>
      </c>
      <c r="G134" s="178" t="s">
        <v>356</v>
      </c>
      <c r="H134" s="179">
        <f t="shared" si="1"/>
        <v>4.4444444444444446</v>
      </c>
    </row>
    <row r="135" spans="1:8" x14ac:dyDescent="0.3">
      <c r="A135" s="177">
        <v>28500</v>
      </c>
      <c r="B135" s="177">
        <v>28600</v>
      </c>
      <c r="C135" s="170" t="s">
        <v>346</v>
      </c>
      <c r="D135" s="171" t="s">
        <v>19</v>
      </c>
      <c r="E135" s="170" t="s">
        <v>348</v>
      </c>
      <c r="F135" s="173">
        <v>5</v>
      </c>
      <c r="G135" s="178" t="s">
        <v>356</v>
      </c>
      <c r="H135" s="179">
        <f t="shared" ref="H135:H198" si="2">F135/4.5</f>
        <v>1.1111111111111112</v>
      </c>
    </row>
    <row r="136" spans="1:8" x14ac:dyDescent="0.3">
      <c r="A136" s="177">
        <v>28600</v>
      </c>
      <c r="B136" s="177">
        <v>28700</v>
      </c>
      <c r="C136" s="170" t="s">
        <v>346</v>
      </c>
      <c r="D136" s="171" t="s">
        <v>19</v>
      </c>
      <c r="E136" s="170" t="s">
        <v>347</v>
      </c>
      <c r="F136" s="173">
        <v>10</v>
      </c>
      <c r="G136" s="178" t="s">
        <v>356</v>
      </c>
      <c r="H136" s="179">
        <f t="shared" si="2"/>
        <v>2.2222222222222223</v>
      </c>
    </row>
    <row r="137" spans="1:8" x14ac:dyDescent="0.3">
      <c r="A137" s="177">
        <v>28600</v>
      </c>
      <c r="B137" s="177">
        <v>28700</v>
      </c>
      <c r="C137" s="170" t="s">
        <v>346</v>
      </c>
      <c r="D137" s="171" t="s">
        <v>19</v>
      </c>
      <c r="E137" s="170" t="s">
        <v>349</v>
      </c>
      <c r="F137" s="173">
        <v>22</v>
      </c>
      <c r="G137" s="178" t="s">
        <v>356</v>
      </c>
      <c r="H137" s="179">
        <f t="shared" si="2"/>
        <v>4.8888888888888893</v>
      </c>
    </row>
    <row r="138" spans="1:8" x14ac:dyDescent="0.3">
      <c r="A138" s="177">
        <v>28600</v>
      </c>
      <c r="B138" s="177">
        <v>28700</v>
      </c>
      <c r="C138" s="170" t="s">
        <v>346</v>
      </c>
      <c r="D138" s="171" t="s">
        <v>19</v>
      </c>
      <c r="E138" s="170" t="s">
        <v>349</v>
      </c>
      <c r="F138" s="173">
        <v>1.8</v>
      </c>
      <c r="G138" s="178" t="s">
        <v>39</v>
      </c>
      <c r="H138" s="179">
        <f t="shared" si="2"/>
        <v>0.4</v>
      </c>
    </row>
    <row r="139" spans="1:8" x14ac:dyDescent="0.3">
      <c r="A139" s="177">
        <v>28600</v>
      </c>
      <c r="B139" s="177">
        <v>28700</v>
      </c>
      <c r="C139" s="170" t="s">
        <v>346</v>
      </c>
      <c r="D139" s="171" t="s">
        <v>19</v>
      </c>
      <c r="E139" s="170" t="s">
        <v>349</v>
      </c>
      <c r="F139" s="173">
        <v>4</v>
      </c>
      <c r="G139" s="178" t="s">
        <v>357</v>
      </c>
      <c r="H139" s="179">
        <f t="shared" si="2"/>
        <v>0.88888888888888884</v>
      </c>
    </row>
    <row r="140" spans="1:8" x14ac:dyDescent="0.3">
      <c r="A140" s="177">
        <v>28700</v>
      </c>
      <c r="B140" s="177">
        <v>28800</v>
      </c>
      <c r="C140" s="170" t="s">
        <v>346</v>
      </c>
      <c r="D140" s="171" t="s">
        <v>19</v>
      </c>
      <c r="E140" s="170" t="s">
        <v>347</v>
      </c>
      <c r="F140" s="173">
        <v>15</v>
      </c>
      <c r="G140" s="178" t="s">
        <v>356</v>
      </c>
      <c r="H140" s="179">
        <f t="shared" si="2"/>
        <v>3.3333333333333335</v>
      </c>
    </row>
    <row r="141" spans="1:8" x14ac:dyDescent="0.3">
      <c r="A141" s="177">
        <v>28700</v>
      </c>
      <c r="B141" s="177">
        <v>28800</v>
      </c>
      <c r="C141" s="170" t="s">
        <v>346</v>
      </c>
      <c r="D141" s="171" t="s">
        <v>19</v>
      </c>
      <c r="E141" s="170" t="s">
        <v>347</v>
      </c>
      <c r="F141" s="173">
        <v>0</v>
      </c>
      <c r="G141" s="178" t="s">
        <v>39</v>
      </c>
      <c r="H141" s="179">
        <f t="shared" si="2"/>
        <v>0</v>
      </c>
    </row>
    <row r="142" spans="1:8" x14ac:dyDescent="0.3">
      <c r="A142" s="177">
        <v>28800</v>
      </c>
      <c r="B142" s="177">
        <v>28900</v>
      </c>
      <c r="C142" s="170" t="s">
        <v>346</v>
      </c>
      <c r="D142" s="171" t="s">
        <v>19</v>
      </c>
      <c r="E142" s="170" t="s">
        <v>347</v>
      </c>
      <c r="F142" s="173">
        <v>5</v>
      </c>
      <c r="G142" s="178" t="s">
        <v>356</v>
      </c>
      <c r="H142" s="179">
        <f t="shared" si="2"/>
        <v>1.1111111111111112</v>
      </c>
    </row>
    <row r="143" spans="1:8" x14ac:dyDescent="0.3">
      <c r="A143" s="177">
        <v>28800</v>
      </c>
      <c r="B143" s="177">
        <v>28900</v>
      </c>
      <c r="C143" s="170" t="s">
        <v>346</v>
      </c>
      <c r="D143" s="171" t="s">
        <v>19</v>
      </c>
      <c r="E143" s="170" t="s">
        <v>348</v>
      </c>
      <c r="F143" s="173">
        <v>9</v>
      </c>
      <c r="G143" s="178" t="s">
        <v>356</v>
      </c>
      <c r="H143" s="179">
        <f t="shared" si="2"/>
        <v>2</v>
      </c>
    </row>
    <row r="144" spans="1:8" x14ac:dyDescent="0.3">
      <c r="A144" s="177">
        <v>28800</v>
      </c>
      <c r="B144" s="177">
        <v>28900</v>
      </c>
      <c r="C144" s="170" t="s">
        <v>346</v>
      </c>
      <c r="D144" s="171" t="s">
        <v>19</v>
      </c>
      <c r="E144" s="170" t="s">
        <v>349</v>
      </c>
      <c r="F144" s="173">
        <v>10</v>
      </c>
      <c r="G144" s="178" t="s">
        <v>356</v>
      </c>
      <c r="H144" s="179">
        <f t="shared" si="2"/>
        <v>2.2222222222222223</v>
      </c>
    </row>
    <row r="145" spans="1:8" x14ac:dyDescent="0.3">
      <c r="A145" s="177">
        <v>30200</v>
      </c>
      <c r="B145" s="177">
        <v>30300</v>
      </c>
      <c r="C145" s="170" t="s">
        <v>346</v>
      </c>
      <c r="D145" s="171" t="s">
        <v>19</v>
      </c>
      <c r="E145" s="170" t="s">
        <v>349</v>
      </c>
      <c r="F145" s="173">
        <v>8</v>
      </c>
      <c r="G145" s="178" t="s">
        <v>356</v>
      </c>
      <c r="H145" s="179">
        <f t="shared" si="2"/>
        <v>1.7777777777777777</v>
      </c>
    </row>
    <row r="146" spans="1:8" x14ac:dyDescent="0.3">
      <c r="A146" s="177">
        <v>30700</v>
      </c>
      <c r="B146" s="177">
        <v>30800</v>
      </c>
      <c r="C146" s="170" t="s">
        <v>346</v>
      </c>
      <c r="D146" s="171" t="s">
        <v>19</v>
      </c>
      <c r="E146" s="170" t="s">
        <v>349</v>
      </c>
      <c r="F146" s="173">
        <v>30</v>
      </c>
      <c r="G146" s="178" t="s">
        <v>356</v>
      </c>
      <c r="H146" s="179">
        <f t="shared" si="2"/>
        <v>6.666666666666667</v>
      </c>
    </row>
    <row r="147" spans="1:8" x14ac:dyDescent="0.3">
      <c r="A147" s="177">
        <v>31300</v>
      </c>
      <c r="B147" s="177">
        <v>31400</v>
      </c>
      <c r="C147" s="170" t="s">
        <v>346</v>
      </c>
      <c r="D147" s="171" t="s">
        <v>19</v>
      </c>
      <c r="E147" s="170" t="s">
        <v>347</v>
      </c>
      <c r="F147" s="173">
        <v>8</v>
      </c>
      <c r="G147" s="178" t="s">
        <v>356</v>
      </c>
      <c r="H147" s="179">
        <f t="shared" si="2"/>
        <v>1.7777777777777777</v>
      </c>
    </row>
    <row r="148" spans="1:8" x14ac:dyDescent="0.3">
      <c r="A148" s="177">
        <v>31500</v>
      </c>
      <c r="B148" s="177">
        <v>31600</v>
      </c>
      <c r="C148" s="170" t="s">
        <v>346</v>
      </c>
      <c r="D148" s="171" t="s">
        <v>19</v>
      </c>
      <c r="E148" s="170" t="s">
        <v>349</v>
      </c>
      <c r="F148" s="173">
        <v>0.8</v>
      </c>
      <c r="G148" s="178" t="s">
        <v>39</v>
      </c>
      <c r="H148" s="179">
        <f t="shared" si="2"/>
        <v>0.17777777777777778</v>
      </c>
    </row>
    <row r="149" spans="1:8" x14ac:dyDescent="0.3">
      <c r="A149" s="177">
        <v>31500</v>
      </c>
      <c r="B149" s="177">
        <v>31600</v>
      </c>
      <c r="C149" s="170" t="s">
        <v>346</v>
      </c>
      <c r="D149" s="171" t="s">
        <v>19</v>
      </c>
      <c r="E149" s="170" t="s">
        <v>349</v>
      </c>
      <c r="F149" s="173">
        <v>3</v>
      </c>
      <c r="G149" s="178" t="s">
        <v>357</v>
      </c>
      <c r="H149" s="179">
        <f t="shared" si="2"/>
        <v>0.66666666666666663</v>
      </c>
    </row>
    <row r="150" spans="1:8" x14ac:dyDescent="0.3">
      <c r="A150" s="177">
        <v>32000</v>
      </c>
      <c r="B150" s="177">
        <v>32100</v>
      </c>
      <c r="C150" s="170" t="s">
        <v>346</v>
      </c>
      <c r="D150" s="171" t="s">
        <v>19</v>
      </c>
      <c r="E150" s="170" t="s">
        <v>347</v>
      </c>
      <c r="F150" s="173">
        <v>3</v>
      </c>
      <c r="G150" s="178" t="s">
        <v>39</v>
      </c>
      <c r="H150" s="179">
        <f t="shared" si="2"/>
        <v>0.66666666666666663</v>
      </c>
    </row>
    <row r="151" spans="1:8" x14ac:dyDescent="0.3">
      <c r="A151" s="177">
        <v>32200</v>
      </c>
      <c r="B151" s="177">
        <v>32300</v>
      </c>
      <c r="C151" s="170" t="s">
        <v>346</v>
      </c>
      <c r="D151" s="171" t="s">
        <v>19</v>
      </c>
      <c r="E151" s="170" t="s">
        <v>347</v>
      </c>
      <c r="F151" s="173">
        <v>2.5</v>
      </c>
      <c r="G151" s="178" t="s">
        <v>39</v>
      </c>
      <c r="H151" s="179">
        <f t="shared" si="2"/>
        <v>0.55555555555555558</v>
      </c>
    </row>
    <row r="152" spans="1:8" x14ac:dyDescent="0.3">
      <c r="A152" s="177">
        <v>32200</v>
      </c>
      <c r="B152" s="177">
        <v>32300</v>
      </c>
      <c r="C152" s="170" t="s">
        <v>346</v>
      </c>
      <c r="D152" s="171" t="s">
        <v>19</v>
      </c>
      <c r="E152" s="170" t="s">
        <v>349</v>
      </c>
      <c r="F152" s="173">
        <v>3.5</v>
      </c>
      <c r="G152" s="178" t="s">
        <v>39</v>
      </c>
      <c r="H152" s="179">
        <f t="shared" si="2"/>
        <v>0.77777777777777779</v>
      </c>
    </row>
    <row r="153" spans="1:8" x14ac:dyDescent="0.3">
      <c r="A153" s="177">
        <v>32300</v>
      </c>
      <c r="B153" s="177">
        <v>32400</v>
      </c>
      <c r="C153" s="170" t="s">
        <v>346</v>
      </c>
      <c r="D153" s="171" t="s">
        <v>19</v>
      </c>
      <c r="E153" s="170" t="s">
        <v>347</v>
      </c>
      <c r="F153" s="173">
        <v>10</v>
      </c>
      <c r="G153" s="178" t="s">
        <v>356</v>
      </c>
      <c r="H153" s="179">
        <f t="shared" si="2"/>
        <v>2.2222222222222223</v>
      </c>
    </row>
    <row r="154" spans="1:8" x14ac:dyDescent="0.3">
      <c r="A154" s="177">
        <v>32400</v>
      </c>
      <c r="B154" s="177">
        <v>32500</v>
      </c>
      <c r="C154" s="170" t="s">
        <v>346</v>
      </c>
      <c r="D154" s="171" t="s">
        <v>19</v>
      </c>
      <c r="E154" s="170" t="s">
        <v>347</v>
      </c>
      <c r="F154" s="173">
        <v>20</v>
      </c>
      <c r="G154" s="178" t="s">
        <v>356</v>
      </c>
      <c r="H154" s="179">
        <f t="shared" si="2"/>
        <v>4.4444444444444446</v>
      </c>
    </row>
    <row r="155" spans="1:8" x14ac:dyDescent="0.3">
      <c r="A155" s="177">
        <v>32400</v>
      </c>
      <c r="B155" s="177">
        <v>32500</v>
      </c>
      <c r="C155" s="170" t="s">
        <v>346</v>
      </c>
      <c r="D155" s="171" t="s">
        <v>19</v>
      </c>
      <c r="E155" s="170" t="s">
        <v>349</v>
      </c>
      <c r="F155" s="173">
        <v>10</v>
      </c>
      <c r="G155" s="178" t="s">
        <v>356</v>
      </c>
      <c r="H155" s="179">
        <f t="shared" si="2"/>
        <v>2.2222222222222223</v>
      </c>
    </row>
    <row r="156" spans="1:8" x14ac:dyDescent="0.3">
      <c r="A156" s="177">
        <v>32400</v>
      </c>
      <c r="B156" s="177">
        <v>32500</v>
      </c>
      <c r="C156" s="170" t="s">
        <v>346</v>
      </c>
      <c r="D156" s="171" t="s">
        <v>19</v>
      </c>
      <c r="E156" s="170" t="s">
        <v>349</v>
      </c>
      <c r="F156" s="173">
        <v>6</v>
      </c>
      <c r="G156" s="178" t="s">
        <v>357</v>
      </c>
      <c r="H156" s="179">
        <f t="shared" si="2"/>
        <v>1.3333333333333333</v>
      </c>
    </row>
    <row r="157" spans="1:8" x14ac:dyDescent="0.3">
      <c r="A157" s="177">
        <v>32800</v>
      </c>
      <c r="B157" s="177">
        <v>32900</v>
      </c>
      <c r="C157" s="170" t="s">
        <v>346</v>
      </c>
      <c r="D157" s="171" t="s">
        <v>19</v>
      </c>
      <c r="E157" s="170" t="s">
        <v>347</v>
      </c>
      <c r="F157" s="173">
        <v>30</v>
      </c>
      <c r="G157" s="178" t="s">
        <v>356</v>
      </c>
      <c r="H157" s="179">
        <f t="shared" si="2"/>
        <v>6.666666666666667</v>
      </c>
    </row>
    <row r="158" spans="1:8" x14ac:dyDescent="0.3">
      <c r="A158" s="177">
        <v>32800</v>
      </c>
      <c r="B158" s="177">
        <v>32900</v>
      </c>
      <c r="C158" s="170" t="s">
        <v>346</v>
      </c>
      <c r="D158" s="171" t="s">
        <v>19</v>
      </c>
      <c r="E158" s="170" t="s">
        <v>349</v>
      </c>
      <c r="F158" s="173">
        <v>20</v>
      </c>
      <c r="G158" s="178" t="s">
        <v>356</v>
      </c>
      <c r="H158" s="179">
        <f t="shared" si="2"/>
        <v>4.4444444444444446</v>
      </c>
    </row>
    <row r="159" spans="1:8" x14ac:dyDescent="0.3">
      <c r="A159" s="177">
        <v>33600</v>
      </c>
      <c r="B159" s="177">
        <v>33700</v>
      </c>
      <c r="C159" s="170" t="s">
        <v>346</v>
      </c>
      <c r="D159" s="171" t="s">
        <v>19</v>
      </c>
      <c r="E159" s="170" t="s">
        <v>347</v>
      </c>
      <c r="F159" s="173">
        <v>10</v>
      </c>
      <c r="G159" s="178" t="s">
        <v>356</v>
      </c>
      <c r="H159" s="179">
        <f t="shared" si="2"/>
        <v>2.2222222222222223</v>
      </c>
    </row>
    <row r="160" spans="1:8" x14ac:dyDescent="0.3">
      <c r="A160" s="177">
        <v>33600</v>
      </c>
      <c r="B160" s="177">
        <v>33700</v>
      </c>
      <c r="C160" s="170" t="s">
        <v>346</v>
      </c>
      <c r="D160" s="171" t="s">
        <v>19</v>
      </c>
      <c r="E160" s="170" t="s">
        <v>347</v>
      </c>
      <c r="F160" s="173">
        <v>3</v>
      </c>
      <c r="G160" s="178" t="s">
        <v>39</v>
      </c>
      <c r="H160" s="179">
        <f t="shared" si="2"/>
        <v>0.66666666666666663</v>
      </c>
    </row>
    <row r="161" spans="1:8" x14ac:dyDescent="0.3">
      <c r="A161" s="177">
        <v>33600</v>
      </c>
      <c r="B161" s="177">
        <v>33700</v>
      </c>
      <c r="C161" s="170" t="s">
        <v>346</v>
      </c>
      <c r="D161" s="171" t="s">
        <v>19</v>
      </c>
      <c r="E161" s="170" t="s">
        <v>349</v>
      </c>
      <c r="F161" s="173">
        <v>3.5</v>
      </c>
      <c r="G161" s="178" t="s">
        <v>39</v>
      </c>
      <c r="H161" s="179">
        <f t="shared" si="2"/>
        <v>0.77777777777777779</v>
      </c>
    </row>
    <row r="162" spans="1:8" x14ac:dyDescent="0.3">
      <c r="A162" s="177">
        <v>33800</v>
      </c>
      <c r="B162" s="177">
        <v>33900</v>
      </c>
      <c r="C162" s="170" t="s">
        <v>346</v>
      </c>
      <c r="D162" s="171" t="s">
        <v>19</v>
      </c>
      <c r="E162" s="170" t="s">
        <v>347</v>
      </c>
      <c r="F162" s="173">
        <v>30</v>
      </c>
      <c r="G162" s="178" t="s">
        <v>356</v>
      </c>
      <c r="H162" s="179">
        <f t="shared" si="2"/>
        <v>6.666666666666667</v>
      </c>
    </row>
    <row r="163" spans="1:8" x14ac:dyDescent="0.3">
      <c r="A163" s="177">
        <v>34100</v>
      </c>
      <c r="B163" s="177">
        <v>34200</v>
      </c>
      <c r="C163" s="170" t="s">
        <v>346</v>
      </c>
      <c r="D163" s="171" t="s">
        <v>19</v>
      </c>
      <c r="E163" s="170" t="s">
        <v>347</v>
      </c>
      <c r="F163" s="173">
        <v>30</v>
      </c>
      <c r="G163" s="178" t="s">
        <v>356</v>
      </c>
      <c r="H163" s="179">
        <f t="shared" si="2"/>
        <v>6.666666666666667</v>
      </c>
    </row>
    <row r="164" spans="1:8" x14ac:dyDescent="0.3">
      <c r="A164" s="177">
        <v>34100</v>
      </c>
      <c r="B164" s="177">
        <v>34200</v>
      </c>
      <c r="C164" s="170" t="s">
        <v>346</v>
      </c>
      <c r="D164" s="171" t="s">
        <v>19</v>
      </c>
      <c r="E164" s="170" t="s">
        <v>349</v>
      </c>
      <c r="F164" s="173">
        <v>6</v>
      </c>
      <c r="G164" s="178" t="s">
        <v>357</v>
      </c>
      <c r="H164" s="179">
        <f t="shared" si="2"/>
        <v>1.3333333333333333</v>
      </c>
    </row>
    <row r="165" spans="1:8" x14ac:dyDescent="0.3">
      <c r="A165" s="177">
        <v>34200</v>
      </c>
      <c r="B165" s="177">
        <v>34300</v>
      </c>
      <c r="C165" s="170" t="s">
        <v>346</v>
      </c>
      <c r="D165" s="171" t="s">
        <v>19</v>
      </c>
      <c r="E165" s="170" t="s">
        <v>347</v>
      </c>
      <c r="F165" s="173">
        <v>20</v>
      </c>
      <c r="G165" s="178" t="s">
        <v>356</v>
      </c>
      <c r="H165" s="179">
        <f t="shared" si="2"/>
        <v>4.4444444444444446</v>
      </c>
    </row>
    <row r="166" spans="1:8" x14ac:dyDescent="0.3">
      <c r="A166" s="177">
        <v>34300</v>
      </c>
      <c r="B166" s="177">
        <v>34400</v>
      </c>
      <c r="C166" s="170" t="s">
        <v>346</v>
      </c>
      <c r="D166" s="171" t="s">
        <v>19</v>
      </c>
      <c r="E166" s="170" t="s">
        <v>347</v>
      </c>
      <c r="F166" s="173">
        <v>30</v>
      </c>
      <c r="G166" s="178" t="s">
        <v>356</v>
      </c>
      <c r="H166" s="179">
        <f t="shared" si="2"/>
        <v>6.666666666666667</v>
      </c>
    </row>
    <row r="167" spans="1:8" x14ac:dyDescent="0.3">
      <c r="A167" s="177">
        <v>34800</v>
      </c>
      <c r="B167" s="177">
        <v>34900</v>
      </c>
      <c r="C167" s="170" t="s">
        <v>346</v>
      </c>
      <c r="D167" s="171" t="s">
        <v>19</v>
      </c>
      <c r="E167" s="170" t="s">
        <v>347</v>
      </c>
      <c r="F167" s="173">
        <v>3</v>
      </c>
      <c r="G167" s="178" t="s">
        <v>357</v>
      </c>
      <c r="H167" s="179">
        <f t="shared" si="2"/>
        <v>0.66666666666666663</v>
      </c>
    </row>
    <row r="168" spans="1:8" x14ac:dyDescent="0.3">
      <c r="A168" s="177">
        <v>35000</v>
      </c>
      <c r="B168" s="177">
        <v>35100</v>
      </c>
      <c r="C168" s="170" t="s">
        <v>346</v>
      </c>
      <c r="D168" s="171" t="s">
        <v>19</v>
      </c>
      <c r="E168" s="170" t="s">
        <v>349</v>
      </c>
      <c r="F168" s="173">
        <v>9</v>
      </c>
      <c r="G168" s="178" t="s">
        <v>356</v>
      </c>
      <c r="H168" s="179">
        <f t="shared" si="2"/>
        <v>2</v>
      </c>
    </row>
    <row r="169" spans="1:8" x14ac:dyDescent="0.3">
      <c r="A169" s="177">
        <v>35000</v>
      </c>
      <c r="B169" s="177">
        <v>35100</v>
      </c>
      <c r="C169" s="170" t="s">
        <v>346</v>
      </c>
      <c r="D169" s="171" t="s">
        <v>19</v>
      </c>
      <c r="E169" s="170" t="s">
        <v>349</v>
      </c>
      <c r="F169" s="173">
        <v>4</v>
      </c>
      <c r="G169" s="178" t="s">
        <v>357</v>
      </c>
      <c r="H169" s="179">
        <f t="shared" si="2"/>
        <v>0.88888888888888884</v>
      </c>
    </row>
    <row r="170" spans="1:8" x14ac:dyDescent="0.3">
      <c r="A170" s="177">
        <v>35900</v>
      </c>
      <c r="B170" s="177">
        <v>36000</v>
      </c>
      <c r="C170" s="170" t="s">
        <v>346</v>
      </c>
      <c r="D170" s="171" t="s">
        <v>19</v>
      </c>
      <c r="E170" s="170" t="s">
        <v>349</v>
      </c>
      <c r="F170" s="173">
        <v>3</v>
      </c>
      <c r="G170" s="178" t="s">
        <v>39</v>
      </c>
      <c r="H170" s="179">
        <f t="shared" si="2"/>
        <v>0.66666666666666663</v>
      </c>
    </row>
    <row r="171" spans="1:8" x14ac:dyDescent="0.3">
      <c r="A171" s="177">
        <v>35900</v>
      </c>
      <c r="B171" s="177">
        <v>36000</v>
      </c>
      <c r="C171" s="170" t="s">
        <v>346</v>
      </c>
      <c r="D171" s="171" t="s">
        <v>19</v>
      </c>
      <c r="E171" s="170" t="s">
        <v>349</v>
      </c>
      <c r="F171" s="173">
        <v>1</v>
      </c>
      <c r="G171" s="178" t="s">
        <v>357</v>
      </c>
      <c r="H171" s="179">
        <f t="shared" si="2"/>
        <v>0.22222222222222221</v>
      </c>
    </row>
    <row r="172" spans="1:8" x14ac:dyDescent="0.3">
      <c r="A172" s="177">
        <v>36100</v>
      </c>
      <c r="B172" s="177">
        <v>36200</v>
      </c>
      <c r="C172" s="170" t="s">
        <v>346</v>
      </c>
      <c r="D172" s="171" t="s">
        <v>19</v>
      </c>
      <c r="E172" s="170" t="s">
        <v>347</v>
      </c>
      <c r="F172" s="173">
        <v>20</v>
      </c>
      <c r="G172" s="178" t="s">
        <v>356</v>
      </c>
      <c r="H172" s="179">
        <f t="shared" si="2"/>
        <v>4.4444444444444446</v>
      </c>
    </row>
    <row r="173" spans="1:8" x14ac:dyDescent="0.3">
      <c r="A173" s="177">
        <v>36200</v>
      </c>
      <c r="B173" s="177">
        <v>36300</v>
      </c>
      <c r="C173" s="170" t="s">
        <v>346</v>
      </c>
      <c r="D173" s="171" t="s">
        <v>19</v>
      </c>
      <c r="E173" s="170" t="s">
        <v>347</v>
      </c>
      <c r="F173" s="173">
        <v>20</v>
      </c>
      <c r="G173" s="178" t="s">
        <v>356</v>
      </c>
      <c r="H173" s="179">
        <f t="shared" si="2"/>
        <v>4.4444444444444446</v>
      </c>
    </row>
    <row r="174" spans="1:8" x14ac:dyDescent="0.3">
      <c r="A174" s="177">
        <v>36200</v>
      </c>
      <c r="B174" s="177">
        <v>36300</v>
      </c>
      <c r="C174" s="170" t="s">
        <v>346</v>
      </c>
      <c r="D174" s="171" t="s">
        <v>19</v>
      </c>
      <c r="E174" s="170" t="s">
        <v>349</v>
      </c>
      <c r="F174" s="173">
        <v>18</v>
      </c>
      <c r="G174" s="178" t="s">
        <v>356</v>
      </c>
      <c r="H174" s="179">
        <f t="shared" si="2"/>
        <v>4</v>
      </c>
    </row>
    <row r="175" spans="1:8" x14ac:dyDescent="0.3">
      <c r="A175" s="177">
        <v>36200</v>
      </c>
      <c r="B175" s="177">
        <v>36300</v>
      </c>
      <c r="C175" s="170" t="s">
        <v>346</v>
      </c>
      <c r="D175" s="171" t="s">
        <v>19</v>
      </c>
      <c r="E175" s="170" t="s">
        <v>349</v>
      </c>
      <c r="F175" s="173">
        <v>4</v>
      </c>
      <c r="G175" s="178" t="s">
        <v>357</v>
      </c>
      <c r="H175" s="179">
        <f t="shared" si="2"/>
        <v>0.88888888888888884</v>
      </c>
    </row>
    <row r="176" spans="1:8" x14ac:dyDescent="0.3">
      <c r="A176" s="177">
        <v>36300</v>
      </c>
      <c r="B176" s="177">
        <v>36400</v>
      </c>
      <c r="C176" s="170" t="s">
        <v>346</v>
      </c>
      <c r="D176" s="171" t="s">
        <v>19</v>
      </c>
      <c r="E176" s="170" t="s">
        <v>347</v>
      </c>
      <c r="F176" s="173">
        <v>20</v>
      </c>
      <c r="G176" s="178" t="s">
        <v>356</v>
      </c>
      <c r="H176" s="179">
        <f t="shared" si="2"/>
        <v>4.4444444444444446</v>
      </c>
    </row>
    <row r="177" spans="1:8" x14ac:dyDescent="0.3">
      <c r="A177" s="177">
        <v>36300</v>
      </c>
      <c r="B177" s="177">
        <v>36400</v>
      </c>
      <c r="C177" s="170" t="s">
        <v>346</v>
      </c>
      <c r="D177" s="171" t="s">
        <v>19</v>
      </c>
      <c r="E177" s="170" t="s">
        <v>349</v>
      </c>
      <c r="F177" s="173">
        <v>12</v>
      </c>
      <c r="G177" s="178" t="s">
        <v>356</v>
      </c>
      <c r="H177" s="179">
        <f t="shared" si="2"/>
        <v>2.6666666666666665</v>
      </c>
    </row>
    <row r="178" spans="1:8" x14ac:dyDescent="0.3">
      <c r="A178" s="177">
        <v>36300</v>
      </c>
      <c r="B178" s="177">
        <v>36400</v>
      </c>
      <c r="C178" s="170" t="s">
        <v>346</v>
      </c>
      <c r="D178" s="171" t="s">
        <v>19</v>
      </c>
      <c r="E178" s="170" t="s">
        <v>347</v>
      </c>
      <c r="F178" s="173">
        <v>3.5</v>
      </c>
      <c r="G178" s="178" t="s">
        <v>39</v>
      </c>
      <c r="H178" s="179">
        <f t="shared" si="2"/>
        <v>0.77777777777777779</v>
      </c>
    </row>
    <row r="179" spans="1:8" x14ac:dyDescent="0.3">
      <c r="A179" s="177">
        <v>36300</v>
      </c>
      <c r="B179" s="177">
        <v>36400</v>
      </c>
      <c r="C179" s="170" t="s">
        <v>346</v>
      </c>
      <c r="D179" s="171" t="s">
        <v>19</v>
      </c>
      <c r="E179" s="170" t="s">
        <v>349</v>
      </c>
      <c r="F179" s="173">
        <v>2.5</v>
      </c>
      <c r="G179" s="178" t="s">
        <v>39</v>
      </c>
      <c r="H179" s="179">
        <f t="shared" si="2"/>
        <v>0.55555555555555558</v>
      </c>
    </row>
    <row r="180" spans="1:8" x14ac:dyDescent="0.3">
      <c r="A180" s="177">
        <v>36300</v>
      </c>
      <c r="B180" s="177">
        <v>36400</v>
      </c>
      <c r="C180" s="170" t="s">
        <v>346</v>
      </c>
      <c r="D180" s="171" t="s">
        <v>19</v>
      </c>
      <c r="E180" s="170" t="s">
        <v>349</v>
      </c>
      <c r="F180" s="173">
        <v>3</v>
      </c>
      <c r="G180" s="178" t="s">
        <v>357</v>
      </c>
      <c r="H180" s="179">
        <f t="shared" si="2"/>
        <v>0.66666666666666663</v>
      </c>
    </row>
    <row r="181" spans="1:8" x14ac:dyDescent="0.3">
      <c r="A181" s="177">
        <v>36400</v>
      </c>
      <c r="B181" s="177">
        <v>36500</v>
      </c>
      <c r="C181" s="170" t="s">
        <v>346</v>
      </c>
      <c r="D181" s="171" t="s">
        <v>19</v>
      </c>
      <c r="E181" s="170" t="s">
        <v>347</v>
      </c>
      <c r="F181" s="173">
        <v>20</v>
      </c>
      <c r="G181" s="178" t="s">
        <v>356</v>
      </c>
      <c r="H181" s="179">
        <f t="shared" si="2"/>
        <v>4.4444444444444446</v>
      </c>
    </row>
    <row r="182" spans="1:8" x14ac:dyDescent="0.3">
      <c r="A182" s="177">
        <v>36500</v>
      </c>
      <c r="B182" s="177">
        <v>36600</v>
      </c>
      <c r="C182" s="170" t="s">
        <v>346</v>
      </c>
      <c r="D182" s="171" t="s">
        <v>19</v>
      </c>
      <c r="E182" s="170" t="s">
        <v>349</v>
      </c>
      <c r="F182" s="173">
        <v>6</v>
      </c>
      <c r="G182" s="178" t="s">
        <v>356</v>
      </c>
      <c r="H182" s="179">
        <f t="shared" si="2"/>
        <v>1.3333333333333333</v>
      </c>
    </row>
    <row r="183" spans="1:8" x14ac:dyDescent="0.3">
      <c r="A183" s="177">
        <v>36500</v>
      </c>
      <c r="B183" s="177">
        <v>36600</v>
      </c>
      <c r="C183" s="170" t="s">
        <v>346</v>
      </c>
      <c r="D183" s="171" t="s">
        <v>19</v>
      </c>
      <c r="E183" s="170" t="s">
        <v>349</v>
      </c>
      <c r="F183" s="173">
        <v>1.8</v>
      </c>
      <c r="G183" s="178" t="s">
        <v>39</v>
      </c>
      <c r="H183" s="179">
        <f t="shared" si="2"/>
        <v>0.4</v>
      </c>
    </row>
    <row r="184" spans="1:8" x14ac:dyDescent="0.3">
      <c r="A184" s="177">
        <v>36600</v>
      </c>
      <c r="B184" s="177">
        <v>36700</v>
      </c>
      <c r="C184" s="170" t="s">
        <v>346</v>
      </c>
      <c r="D184" s="171" t="s">
        <v>19</v>
      </c>
      <c r="E184" s="170" t="s">
        <v>347</v>
      </c>
      <c r="F184" s="173">
        <v>10</v>
      </c>
      <c r="G184" s="178" t="s">
        <v>356</v>
      </c>
      <c r="H184" s="179">
        <f t="shared" si="2"/>
        <v>2.2222222222222223</v>
      </c>
    </row>
    <row r="185" spans="1:8" x14ac:dyDescent="0.3">
      <c r="A185" s="177">
        <v>36600</v>
      </c>
      <c r="B185" s="177">
        <v>36700</v>
      </c>
      <c r="C185" s="170" t="s">
        <v>346</v>
      </c>
      <c r="D185" s="171" t="s">
        <v>19</v>
      </c>
      <c r="E185" s="170" t="s">
        <v>349</v>
      </c>
      <c r="F185" s="173">
        <v>1.6</v>
      </c>
      <c r="G185" s="178" t="s">
        <v>39</v>
      </c>
      <c r="H185" s="179">
        <f t="shared" si="2"/>
        <v>0.35555555555555557</v>
      </c>
    </row>
    <row r="186" spans="1:8" x14ac:dyDescent="0.3">
      <c r="A186" s="177">
        <v>36700</v>
      </c>
      <c r="B186" s="177">
        <v>36800</v>
      </c>
      <c r="C186" s="170" t="s">
        <v>346</v>
      </c>
      <c r="D186" s="171" t="s">
        <v>19</v>
      </c>
      <c r="E186" s="170" t="s">
        <v>349</v>
      </c>
      <c r="F186" s="173">
        <v>3.5</v>
      </c>
      <c r="G186" s="178" t="s">
        <v>39</v>
      </c>
      <c r="H186" s="179">
        <f t="shared" si="2"/>
        <v>0.77777777777777779</v>
      </c>
    </row>
    <row r="187" spans="1:8" x14ac:dyDescent="0.3">
      <c r="A187" s="177">
        <v>36700</v>
      </c>
      <c r="B187" s="177">
        <v>36800</v>
      </c>
      <c r="C187" s="170" t="s">
        <v>346</v>
      </c>
      <c r="D187" s="171" t="s">
        <v>19</v>
      </c>
      <c r="E187" s="170" t="s">
        <v>347</v>
      </c>
      <c r="F187" s="173">
        <v>3</v>
      </c>
      <c r="G187" s="178" t="s">
        <v>357</v>
      </c>
      <c r="H187" s="179">
        <f t="shared" si="2"/>
        <v>0.66666666666666663</v>
      </c>
    </row>
    <row r="188" spans="1:8" x14ac:dyDescent="0.3">
      <c r="A188" s="177">
        <v>36800</v>
      </c>
      <c r="B188" s="177">
        <v>36900</v>
      </c>
      <c r="C188" s="170" t="s">
        <v>346</v>
      </c>
      <c r="D188" s="171" t="s">
        <v>19</v>
      </c>
      <c r="E188" s="170" t="s">
        <v>347</v>
      </c>
      <c r="F188" s="173">
        <v>30</v>
      </c>
      <c r="G188" s="178" t="s">
        <v>356</v>
      </c>
      <c r="H188" s="179">
        <f t="shared" si="2"/>
        <v>6.666666666666667</v>
      </c>
    </row>
    <row r="189" spans="1:8" x14ac:dyDescent="0.3">
      <c r="A189" s="177">
        <v>36800</v>
      </c>
      <c r="B189" s="177">
        <v>36900</v>
      </c>
      <c r="C189" s="170" t="s">
        <v>346</v>
      </c>
      <c r="D189" s="171" t="s">
        <v>19</v>
      </c>
      <c r="E189" s="170" t="s">
        <v>349</v>
      </c>
      <c r="F189" s="173">
        <v>9</v>
      </c>
      <c r="G189" s="178" t="s">
        <v>356</v>
      </c>
      <c r="H189" s="179">
        <f t="shared" si="2"/>
        <v>2</v>
      </c>
    </row>
    <row r="190" spans="1:8" x14ac:dyDescent="0.3">
      <c r="A190" s="177">
        <v>37000</v>
      </c>
      <c r="B190" s="177">
        <v>37100</v>
      </c>
      <c r="C190" s="170" t="s">
        <v>346</v>
      </c>
      <c r="D190" s="171" t="s">
        <v>19</v>
      </c>
      <c r="E190" s="170" t="s">
        <v>347</v>
      </c>
      <c r="F190" s="173">
        <v>15</v>
      </c>
      <c r="G190" s="178" t="s">
        <v>356</v>
      </c>
      <c r="H190" s="179">
        <f t="shared" si="2"/>
        <v>3.3333333333333335</v>
      </c>
    </row>
    <row r="191" spans="1:8" x14ac:dyDescent="0.3">
      <c r="A191" s="177">
        <v>37000</v>
      </c>
      <c r="B191" s="177">
        <v>37100</v>
      </c>
      <c r="C191" s="170" t="s">
        <v>346</v>
      </c>
      <c r="D191" s="171" t="s">
        <v>19</v>
      </c>
      <c r="E191" s="170" t="s">
        <v>349</v>
      </c>
      <c r="F191" s="173">
        <v>8.5</v>
      </c>
      <c r="G191" s="178" t="s">
        <v>356</v>
      </c>
      <c r="H191" s="179">
        <f t="shared" si="2"/>
        <v>1.8888888888888888</v>
      </c>
    </row>
    <row r="192" spans="1:8" x14ac:dyDescent="0.3">
      <c r="A192" s="177">
        <v>37000</v>
      </c>
      <c r="B192" s="177">
        <v>37100</v>
      </c>
      <c r="C192" s="170" t="s">
        <v>346</v>
      </c>
      <c r="D192" s="171" t="s">
        <v>19</v>
      </c>
      <c r="E192" s="170" t="s">
        <v>349</v>
      </c>
      <c r="F192" s="173">
        <v>3.5</v>
      </c>
      <c r="G192" s="178" t="s">
        <v>39</v>
      </c>
      <c r="H192" s="179">
        <f t="shared" si="2"/>
        <v>0.77777777777777779</v>
      </c>
    </row>
    <row r="193" spans="1:8" x14ac:dyDescent="0.3">
      <c r="A193" s="177">
        <v>37000</v>
      </c>
      <c r="B193" s="177">
        <v>37100</v>
      </c>
      <c r="C193" s="170" t="s">
        <v>346</v>
      </c>
      <c r="D193" s="171" t="s">
        <v>19</v>
      </c>
      <c r="E193" s="170" t="s">
        <v>347</v>
      </c>
      <c r="F193" s="173">
        <v>1</v>
      </c>
      <c r="G193" s="178" t="s">
        <v>357</v>
      </c>
      <c r="H193" s="179">
        <f t="shared" si="2"/>
        <v>0.22222222222222221</v>
      </c>
    </row>
    <row r="194" spans="1:8" x14ac:dyDescent="0.3">
      <c r="A194" s="177">
        <v>37100</v>
      </c>
      <c r="B194" s="177">
        <v>37200</v>
      </c>
      <c r="C194" s="170" t="s">
        <v>346</v>
      </c>
      <c r="D194" s="171" t="s">
        <v>19</v>
      </c>
      <c r="E194" s="170" t="s">
        <v>347</v>
      </c>
      <c r="F194" s="173">
        <v>10</v>
      </c>
      <c r="G194" s="178" t="s">
        <v>356</v>
      </c>
      <c r="H194" s="179">
        <f t="shared" si="2"/>
        <v>2.2222222222222223</v>
      </c>
    </row>
    <row r="195" spans="1:8" x14ac:dyDescent="0.3">
      <c r="A195" s="177">
        <v>37100</v>
      </c>
      <c r="B195" s="177">
        <v>37200</v>
      </c>
      <c r="C195" s="170" t="s">
        <v>346</v>
      </c>
      <c r="D195" s="171" t="s">
        <v>19</v>
      </c>
      <c r="E195" s="170" t="s">
        <v>347</v>
      </c>
      <c r="F195" s="173">
        <v>1</v>
      </c>
      <c r="G195" s="178" t="s">
        <v>357</v>
      </c>
      <c r="H195" s="179">
        <f t="shared" si="2"/>
        <v>0.22222222222222221</v>
      </c>
    </row>
    <row r="196" spans="1:8" x14ac:dyDescent="0.3">
      <c r="A196" s="177">
        <v>37200</v>
      </c>
      <c r="B196" s="177">
        <v>37300</v>
      </c>
      <c r="C196" s="170" t="s">
        <v>346</v>
      </c>
      <c r="D196" s="171" t="s">
        <v>19</v>
      </c>
      <c r="E196" s="170" t="s">
        <v>349</v>
      </c>
      <c r="F196" s="173">
        <v>1.8</v>
      </c>
      <c r="G196" s="178" t="s">
        <v>39</v>
      </c>
      <c r="H196" s="179">
        <f t="shared" si="2"/>
        <v>0.4</v>
      </c>
    </row>
    <row r="197" spans="1:8" x14ac:dyDescent="0.3">
      <c r="A197" s="177">
        <v>37300</v>
      </c>
      <c r="B197" s="177">
        <v>37400</v>
      </c>
      <c r="C197" s="170" t="s">
        <v>346</v>
      </c>
      <c r="D197" s="171" t="s">
        <v>19</v>
      </c>
      <c r="E197" s="170" t="s">
        <v>347</v>
      </c>
      <c r="F197" s="173">
        <v>30</v>
      </c>
      <c r="G197" s="178" t="s">
        <v>356</v>
      </c>
      <c r="H197" s="179">
        <f t="shared" si="2"/>
        <v>6.666666666666667</v>
      </c>
    </row>
    <row r="198" spans="1:8" x14ac:dyDescent="0.3">
      <c r="A198" s="177">
        <v>37300</v>
      </c>
      <c r="B198" s="177">
        <v>37400</v>
      </c>
      <c r="C198" s="170" t="s">
        <v>346</v>
      </c>
      <c r="D198" s="171" t="s">
        <v>19</v>
      </c>
      <c r="E198" s="170" t="s">
        <v>348</v>
      </c>
      <c r="F198" s="173">
        <v>6</v>
      </c>
      <c r="G198" s="178" t="s">
        <v>356</v>
      </c>
      <c r="H198" s="179">
        <f t="shared" si="2"/>
        <v>1.3333333333333333</v>
      </c>
    </row>
    <row r="199" spans="1:8" x14ac:dyDescent="0.3">
      <c r="A199" s="177">
        <v>37400</v>
      </c>
      <c r="B199" s="177">
        <v>37500</v>
      </c>
      <c r="C199" s="170" t="s">
        <v>346</v>
      </c>
      <c r="D199" s="171" t="s">
        <v>19</v>
      </c>
      <c r="E199" s="170" t="s">
        <v>347</v>
      </c>
      <c r="F199" s="173">
        <v>20</v>
      </c>
      <c r="G199" s="178" t="s">
        <v>356</v>
      </c>
      <c r="H199" s="179">
        <f t="shared" ref="H199:H262" si="3">F199/4.5</f>
        <v>4.4444444444444446</v>
      </c>
    </row>
    <row r="200" spans="1:8" x14ac:dyDescent="0.3">
      <c r="A200" s="177">
        <v>37400</v>
      </c>
      <c r="B200" s="177">
        <v>37500</v>
      </c>
      <c r="C200" s="170" t="s">
        <v>346</v>
      </c>
      <c r="D200" s="171" t="s">
        <v>19</v>
      </c>
      <c r="E200" s="170" t="s">
        <v>349</v>
      </c>
      <c r="F200" s="173">
        <v>1.5</v>
      </c>
      <c r="G200" s="178" t="s">
        <v>39</v>
      </c>
      <c r="H200" s="179">
        <f t="shared" si="3"/>
        <v>0.33333333333333331</v>
      </c>
    </row>
    <row r="201" spans="1:8" x14ac:dyDescent="0.3">
      <c r="A201" s="177">
        <v>37500</v>
      </c>
      <c r="B201" s="177">
        <v>37600</v>
      </c>
      <c r="C201" s="170" t="s">
        <v>346</v>
      </c>
      <c r="D201" s="171" t="s">
        <v>19</v>
      </c>
      <c r="E201" s="170" t="s">
        <v>347</v>
      </c>
      <c r="F201" s="173">
        <v>20</v>
      </c>
      <c r="G201" s="178" t="s">
        <v>356</v>
      </c>
      <c r="H201" s="179">
        <f t="shared" si="3"/>
        <v>4.4444444444444446</v>
      </c>
    </row>
    <row r="202" spans="1:8" x14ac:dyDescent="0.3">
      <c r="A202" s="177">
        <v>37500</v>
      </c>
      <c r="B202" s="177">
        <v>37600</v>
      </c>
      <c r="C202" s="170" t="s">
        <v>346</v>
      </c>
      <c r="D202" s="171" t="s">
        <v>19</v>
      </c>
      <c r="E202" s="170" t="s">
        <v>349</v>
      </c>
      <c r="F202" s="173">
        <v>12</v>
      </c>
      <c r="G202" s="178" t="s">
        <v>356</v>
      </c>
      <c r="H202" s="179">
        <f t="shared" si="3"/>
        <v>2.6666666666666665</v>
      </c>
    </row>
    <row r="203" spans="1:8" x14ac:dyDescent="0.3">
      <c r="A203" s="177">
        <v>37600</v>
      </c>
      <c r="B203" s="177">
        <v>37700</v>
      </c>
      <c r="C203" s="170" t="s">
        <v>346</v>
      </c>
      <c r="D203" s="171" t="s">
        <v>19</v>
      </c>
      <c r="E203" s="170" t="s">
        <v>347</v>
      </c>
      <c r="F203" s="173">
        <v>30</v>
      </c>
      <c r="G203" s="178" t="s">
        <v>356</v>
      </c>
      <c r="H203" s="179">
        <f t="shared" si="3"/>
        <v>6.666666666666667</v>
      </c>
    </row>
    <row r="204" spans="1:8" x14ac:dyDescent="0.3">
      <c r="A204" s="177">
        <v>37600</v>
      </c>
      <c r="B204" s="177">
        <v>37700</v>
      </c>
      <c r="C204" s="170" t="s">
        <v>346</v>
      </c>
      <c r="D204" s="171" t="s">
        <v>19</v>
      </c>
      <c r="E204" s="170" t="s">
        <v>349</v>
      </c>
      <c r="F204" s="173">
        <v>20</v>
      </c>
      <c r="G204" s="178" t="s">
        <v>356</v>
      </c>
      <c r="H204" s="179">
        <f t="shared" si="3"/>
        <v>4.4444444444444446</v>
      </c>
    </row>
    <row r="205" spans="1:8" x14ac:dyDescent="0.3">
      <c r="A205" s="177">
        <v>37600</v>
      </c>
      <c r="B205" s="177">
        <v>37700</v>
      </c>
      <c r="C205" s="170" t="s">
        <v>346</v>
      </c>
      <c r="D205" s="171" t="s">
        <v>19</v>
      </c>
      <c r="E205" s="170" t="s">
        <v>349</v>
      </c>
      <c r="F205" s="173">
        <v>3</v>
      </c>
      <c r="G205" s="178" t="s">
        <v>39</v>
      </c>
      <c r="H205" s="179">
        <f t="shared" si="3"/>
        <v>0.66666666666666663</v>
      </c>
    </row>
    <row r="206" spans="1:8" x14ac:dyDescent="0.3">
      <c r="A206" s="177">
        <v>37700</v>
      </c>
      <c r="B206" s="177">
        <v>37800</v>
      </c>
      <c r="C206" s="170" t="s">
        <v>346</v>
      </c>
      <c r="D206" s="171" t="s">
        <v>19</v>
      </c>
      <c r="E206" s="170" t="s">
        <v>347</v>
      </c>
      <c r="F206" s="173">
        <v>40</v>
      </c>
      <c r="G206" s="178" t="s">
        <v>356</v>
      </c>
      <c r="H206" s="179">
        <f t="shared" si="3"/>
        <v>8.8888888888888893</v>
      </c>
    </row>
    <row r="207" spans="1:8" x14ac:dyDescent="0.3">
      <c r="A207" s="177">
        <v>37700</v>
      </c>
      <c r="B207" s="177">
        <v>37800</v>
      </c>
      <c r="C207" s="170" t="s">
        <v>346</v>
      </c>
      <c r="D207" s="171" t="s">
        <v>19</v>
      </c>
      <c r="E207" s="170" t="s">
        <v>349</v>
      </c>
      <c r="F207" s="173">
        <v>5</v>
      </c>
      <c r="G207" s="178" t="s">
        <v>356</v>
      </c>
      <c r="H207" s="179">
        <f t="shared" si="3"/>
        <v>1.1111111111111112</v>
      </c>
    </row>
    <row r="208" spans="1:8" x14ac:dyDescent="0.3">
      <c r="A208" s="177">
        <v>37700</v>
      </c>
      <c r="B208" s="177">
        <v>37800</v>
      </c>
      <c r="C208" s="170" t="s">
        <v>346</v>
      </c>
      <c r="D208" s="171" t="s">
        <v>19</v>
      </c>
      <c r="E208" s="170" t="s">
        <v>349</v>
      </c>
      <c r="F208" s="173">
        <v>2.5</v>
      </c>
      <c r="G208" s="178" t="s">
        <v>39</v>
      </c>
      <c r="H208" s="179">
        <f t="shared" si="3"/>
        <v>0.55555555555555558</v>
      </c>
    </row>
    <row r="209" spans="1:8" x14ac:dyDescent="0.3">
      <c r="A209" s="177">
        <v>37800</v>
      </c>
      <c r="B209" s="177">
        <v>37900</v>
      </c>
      <c r="C209" s="170" t="s">
        <v>346</v>
      </c>
      <c r="D209" s="171" t="s">
        <v>19</v>
      </c>
      <c r="E209" s="170" t="s">
        <v>347</v>
      </c>
      <c r="F209" s="173">
        <v>10</v>
      </c>
      <c r="G209" s="178" t="s">
        <v>356</v>
      </c>
      <c r="H209" s="179">
        <f t="shared" si="3"/>
        <v>2.2222222222222223</v>
      </c>
    </row>
    <row r="210" spans="1:8" x14ac:dyDescent="0.3">
      <c r="A210" s="177">
        <v>37800</v>
      </c>
      <c r="B210" s="177">
        <v>37900</v>
      </c>
      <c r="C210" s="170" t="s">
        <v>346</v>
      </c>
      <c r="D210" s="171" t="s">
        <v>19</v>
      </c>
      <c r="E210" s="170" t="s">
        <v>349</v>
      </c>
      <c r="F210" s="173">
        <v>2.5</v>
      </c>
      <c r="G210" s="178" t="s">
        <v>39</v>
      </c>
      <c r="H210" s="179">
        <f t="shared" si="3"/>
        <v>0.55555555555555558</v>
      </c>
    </row>
    <row r="211" spans="1:8" x14ac:dyDescent="0.3">
      <c r="A211" s="177">
        <v>37800</v>
      </c>
      <c r="B211" s="177">
        <v>37900</v>
      </c>
      <c r="C211" s="170" t="s">
        <v>346</v>
      </c>
      <c r="D211" s="171" t="s">
        <v>19</v>
      </c>
      <c r="E211" s="170" t="s">
        <v>347</v>
      </c>
      <c r="F211" s="173">
        <v>1</v>
      </c>
      <c r="G211" s="178" t="s">
        <v>357</v>
      </c>
      <c r="H211" s="179">
        <f t="shared" si="3"/>
        <v>0.22222222222222221</v>
      </c>
    </row>
    <row r="212" spans="1:8" x14ac:dyDescent="0.3">
      <c r="A212" s="177">
        <v>37900</v>
      </c>
      <c r="B212" s="177">
        <v>38000</v>
      </c>
      <c r="C212" s="170" t="s">
        <v>346</v>
      </c>
      <c r="D212" s="171" t="s">
        <v>19</v>
      </c>
      <c r="E212" s="170" t="s">
        <v>347</v>
      </c>
      <c r="F212" s="173">
        <v>5</v>
      </c>
      <c r="G212" s="178" t="s">
        <v>356</v>
      </c>
      <c r="H212" s="179">
        <f t="shared" si="3"/>
        <v>1.1111111111111112</v>
      </c>
    </row>
    <row r="213" spans="1:8" x14ac:dyDescent="0.3">
      <c r="A213" s="177">
        <v>38000</v>
      </c>
      <c r="B213" s="177">
        <v>38100</v>
      </c>
      <c r="C213" s="170" t="s">
        <v>346</v>
      </c>
      <c r="D213" s="171" t="s">
        <v>19</v>
      </c>
      <c r="E213" s="170" t="s">
        <v>347</v>
      </c>
      <c r="F213" s="173">
        <v>20</v>
      </c>
      <c r="G213" s="178" t="s">
        <v>356</v>
      </c>
      <c r="H213" s="179">
        <f t="shared" si="3"/>
        <v>4.4444444444444446</v>
      </c>
    </row>
    <row r="214" spans="1:8" x14ac:dyDescent="0.3">
      <c r="A214" s="177">
        <v>38200</v>
      </c>
      <c r="B214" s="177">
        <v>38300</v>
      </c>
      <c r="C214" s="170" t="s">
        <v>346</v>
      </c>
      <c r="D214" s="171" t="s">
        <v>19</v>
      </c>
      <c r="E214" s="170" t="s">
        <v>347</v>
      </c>
      <c r="F214" s="173">
        <v>8</v>
      </c>
      <c r="G214" s="178" t="s">
        <v>356</v>
      </c>
      <c r="H214" s="179">
        <f t="shared" si="3"/>
        <v>1.7777777777777777</v>
      </c>
    </row>
    <row r="215" spans="1:8" x14ac:dyDescent="0.3">
      <c r="A215" s="177">
        <v>38300</v>
      </c>
      <c r="B215" s="177">
        <v>38400</v>
      </c>
      <c r="C215" s="170" t="s">
        <v>346</v>
      </c>
      <c r="D215" s="171" t="s">
        <v>19</v>
      </c>
      <c r="E215" s="170" t="s">
        <v>349</v>
      </c>
      <c r="F215" s="173">
        <v>19</v>
      </c>
      <c r="G215" s="178" t="s">
        <v>356</v>
      </c>
      <c r="H215" s="179">
        <f t="shared" si="3"/>
        <v>4.2222222222222223</v>
      </c>
    </row>
    <row r="216" spans="1:8" x14ac:dyDescent="0.3">
      <c r="A216" s="177">
        <v>38400</v>
      </c>
      <c r="B216" s="177">
        <v>38500</v>
      </c>
      <c r="C216" s="170" t="s">
        <v>346</v>
      </c>
      <c r="D216" s="171" t="s">
        <v>19</v>
      </c>
      <c r="E216" s="170" t="s">
        <v>347</v>
      </c>
      <c r="F216" s="173">
        <v>10</v>
      </c>
      <c r="G216" s="178" t="s">
        <v>356</v>
      </c>
      <c r="H216" s="179">
        <f t="shared" si="3"/>
        <v>2.2222222222222223</v>
      </c>
    </row>
    <row r="217" spans="1:8" x14ac:dyDescent="0.3">
      <c r="A217" s="177">
        <v>38400</v>
      </c>
      <c r="B217" s="177">
        <v>38500</v>
      </c>
      <c r="C217" s="170" t="s">
        <v>346</v>
      </c>
      <c r="D217" s="171" t="s">
        <v>19</v>
      </c>
      <c r="E217" s="170" t="s">
        <v>349</v>
      </c>
      <c r="F217" s="173">
        <v>9</v>
      </c>
      <c r="G217" s="178" t="s">
        <v>356</v>
      </c>
      <c r="H217" s="179">
        <f t="shared" si="3"/>
        <v>2</v>
      </c>
    </row>
    <row r="218" spans="1:8" x14ac:dyDescent="0.3">
      <c r="A218" s="177">
        <v>38600</v>
      </c>
      <c r="B218" s="177">
        <v>38700</v>
      </c>
      <c r="C218" s="170" t="s">
        <v>346</v>
      </c>
      <c r="D218" s="171" t="s">
        <v>19</v>
      </c>
      <c r="E218" s="170" t="s">
        <v>347</v>
      </c>
      <c r="F218" s="173">
        <v>10</v>
      </c>
      <c r="G218" s="178" t="s">
        <v>356</v>
      </c>
      <c r="H218" s="179">
        <f t="shared" si="3"/>
        <v>2.2222222222222223</v>
      </c>
    </row>
    <row r="219" spans="1:8" x14ac:dyDescent="0.3">
      <c r="A219" s="177">
        <v>38700</v>
      </c>
      <c r="B219" s="177">
        <v>38800</v>
      </c>
      <c r="C219" s="170" t="s">
        <v>346</v>
      </c>
      <c r="D219" s="171" t="s">
        <v>19</v>
      </c>
      <c r="E219" s="170" t="s">
        <v>347</v>
      </c>
      <c r="F219" s="173">
        <v>10</v>
      </c>
      <c r="G219" s="178" t="s">
        <v>356</v>
      </c>
      <c r="H219" s="179">
        <f t="shared" si="3"/>
        <v>2.2222222222222223</v>
      </c>
    </row>
    <row r="220" spans="1:8" x14ac:dyDescent="0.3">
      <c r="A220" s="177">
        <v>38800</v>
      </c>
      <c r="B220" s="177">
        <v>38900</v>
      </c>
      <c r="C220" s="170" t="s">
        <v>346</v>
      </c>
      <c r="D220" s="171" t="s">
        <v>19</v>
      </c>
      <c r="E220" s="170" t="s">
        <v>347</v>
      </c>
      <c r="F220" s="173">
        <v>20</v>
      </c>
      <c r="G220" s="178" t="s">
        <v>356</v>
      </c>
      <c r="H220" s="179">
        <f t="shared" si="3"/>
        <v>4.4444444444444446</v>
      </c>
    </row>
    <row r="221" spans="1:8" x14ac:dyDescent="0.3">
      <c r="A221" s="177">
        <v>38800</v>
      </c>
      <c r="B221" s="177">
        <v>38900</v>
      </c>
      <c r="C221" s="170" t="s">
        <v>346</v>
      </c>
      <c r="D221" s="171" t="s">
        <v>19</v>
      </c>
      <c r="E221" s="170" t="s">
        <v>349</v>
      </c>
      <c r="F221" s="173">
        <v>1.5</v>
      </c>
      <c r="G221" s="178" t="s">
        <v>39</v>
      </c>
      <c r="H221" s="179">
        <f t="shared" si="3"/>
        <v>0.33333333333333331</v>
      </c>
    </row>
    <row r="222" spans="1:8" x14ac:dyDescent="0.3">
      <c r="A222" s="177">
        <v>38900</v>
      </c>
      <c r="B222" s="177">
        <v>39000</v>
      </c>
      <c r="C222" s="170" t="s">
        <v>346</v>
      </c>
      <c r="D222" s="171" t="s">
        <v>19</v>
      </c>
      <c r="E222" s="170" t="s">
        <v>347</v>
      </c>
      <c r="F222" s="173">
        <v>20</v>
      </c>
      <c r="G222" s="178" t="s">
        <v>356</v>
      </c>
      <c r="H222" s="179">
        <f t="shared" si="3"/>
        <v>4.4444444444444446</v>
      </c>
    </row>
    <row r="223" spans="1:8" x14ac:dyDescent="0.3">
      <c r="A223" s="177">
        <v>38900</v>
      </c>
      <c r="B223" s="177">
        <v>39000</v>
      </c>
      <c r="C223" s="170" t="s">
        <v>346</v>
      </c>
      <c r="D223" s="171" t="s">
        <v>19</v>
      </c>
      <c r="E223" s="170" t="s">
        <v>349</v>
      </c>
      <c r="F223" s="173">
        <v>2</v>
      </c>
      <c r="G223" s="178" t="s">
        <v>39</v>
      </c>
      <c r="H223" s="179">
        <f t="shared" si="3"/>
        <v>0.44444444444444442</v>
      </c>
    </row>
    <row r="224" spans="1:8" x14ac:dyDescent="0.3">
      <c r="A224" s="177">
        <v>39000</v>
      </c>
      <c r="B224" s="177">
        <v>39100</v>
      </c>
      <c r="C224" s="170" t="s">
        <v>346</v>
      </c>
      <c r="D224" s="171" t="s">
        <v>19</v>
      </c>
      <c r="E224" s="170" t="s">
        <v>347</v>
      </c>
      <c r="F224" s="173">
        <v>10</v>
      </c>
      <c r="G224" s="178" t="s">
        <v>356</v>
      </c>
      <c r="H224" s="179">
        <f t="shared" si="3"/>
        <v>2.2222222222222223</v>
      </c>
    </row>
    <row r="225" spans="1:8" x14ac:dyDescent="0.3">
      <c r="A225" s="177">
        <v>39000</v>
      </c>
      <c r="B225" s="177">
        <v>39100</v>
      </c>
      <c r="C225" s="170" t="s">
        <v>346</v>
      </c>
      <c r="D225" s="171" t="s">
        <v>19</v>
      </c>
      <c r="E225" s="170" t="s">
        <v>349</v>
      </c>
      <c r="F225" s="173">
        <v>5</v>
      </c>
      <c r="G225" s="178" t="s">
        <v>357</v>
      </c>
      <c r="H225" s="179">
        <f t="shared" si="3"/>
        <v>1.1111111111111112</v>
      </c>
    </row>
    <row r="226" spans="1:8" x14ac:dyDescent="0.3">
      <c r="A226" s="177">
        <v>39200</v>
      </c>
      <c r="B226" s="177">
        <v>39300</v>
      </c>
      <c r="C226" s="170" t="s">
        <v>346</v>
      </c>
      <c r="D226" s="171" t="s">
        <v>19</v>
      </c>
      <c r="E226" s="170" t="s">
        <v>347</v>
      </c>
      <c r="F226" s="173">
        <v>10</v>
      </c>
      <c r="G226" s="178" t="s">
        <v>356</v>
      </c>
      <c r="H226" s="179">
        <f t="shared" si="3"/>
        <v>2.2222222222222223</v>
      </c>
    </row>
    <row r="227" spans="1:8" x14ac:dyDescent="0.3">
      <c r="A227" s="177">
        <v>40200</v>
      </c>
      <c r="B227" s="177">
        <v>40300</v>
      </c>
      <c r="C227" s="170" t="s">
        <v>346</v>
      </c>
      <c r="D227" s="171" t="s">
        <v>19</v>
      </c>
      <c r="E227" s="170" t="s">
        <v>349</v>
      </c>
      <c r="F227" s="173">
        <v>0</v>
      </c>
      <c r="G227" s="178" t="s">
        <v>39</v>
      </c>
      <c r="H227" s="179">
        <f t="shared" si="3"/>
        <v>0</v>
      </c>
    </row>
    <row r="228" spans="1:8" x14ac:dyDescent="0.3">
      <c r="A228" s="177">
        <v>40400</v>
      </c>
      <c r="B228" s="177">
        <v>40500</v>
      </c>
      <c r="C228" s="170" t="s">
        <v>346</v>
      </c>
      <c r="D228" s="171" t="s">
        <v>19</v>
      </c>
      <c r="E228" s="170" t="s">
        <v>347</v>
      </c>
      <c r="F228" s="173">
        <v>30</v>
      </c>
      <c r="G228" s="178" t="s">
        <v>356</v>
      </c>
      <c r="H228" s="179">
        <f t="shared" si="3"/>
        <v>6.666666666666667</v>
      </c>
    </row>
    <row r="229" spans="1:8" x14ac:dyDescent="0.3">
      <c r="A229" s="177">
        <v>40600</v>
      </c>
      <c r="B229" s="177">
        <v>40700</v>
      </c>
      <c r="C229" s="170" t="s">
        <v>346</v>
      </c>
      <c r="D229" s="171" t="s">
        <v>19</v>
      </c>
      <c r="E229" s="170" t="s">
        <v>347</v>
      </c>
      <c r="F229" s="173">
        <v>20</v>
      </c>
      <c r="G229" s="178" t="s">
        <v>356</v>
      </c>
      <c r="H229" s="179">
        <f t="shared" si="3"/>
        <v>4.4444444444444446</v>
      </c>
    </row>
    <row r="230" spans="1:8" x14ac:dyDescent="0.3">
      <c r="A230" s="177">
        <v>40700</v>
      </c>
      <c r="B230" s="177">
        <v>40800</v>
      </c>
      <c r="C230" s="170" t="s">
        <v>346</v>
      </c>
      <c r="D230" s="171" t="s">
        <v>19</v>
      </c>
      <c r="E230" s="170" t="s">
        <v>347</v>
      </c>
      <c r="F230" s="173">
        <v>10</v>
      </c>
      <c r="G230" s="178" t="s">
        <v>356</v>
      </c>
      <c r="H230" s="179">
        <f t="shared" si="3"/>
        <v>2.2222222222222223</v>
      </c>
    </row>
    <row r="231" spans="1:8" x14ac:dyDescent="0.3">
      <c r="A231" s="177">
        <v>40700</v>
      </c>
      <c r="B231" s="177">
        <v>40800</v>
      </c>
      <c r="C231" s="170" t="s">
        <v>346</v>
      </c>
      <c r="D231" s="171" t="s">
        <v>19</v>
      </c>
      <c r="E231" s="170" t="s">
        <v>349</v>
      </c>
      <c r="F231" s="173">
        <v>8</v>
      </c>
      <c r="G231" s="178" t="s">
        <v>356</v>
      </c>
      <c r="H231" s="179">
        <f t="shared" si="3"/>
        <v>1.7777777777777777</v>
      </c>
    </row>
    <row r="232" spans="1:8" x14ac:dyDescent="0.3">
      <c r="A232" s="177">
        <v>40800</v>
      </c>
      <c r="B232" s="177">
        <v>40900</v>
      </c>
      <c r="C232" s="170" t="s">
        <v>346</v>
      </c>
      <c r="D232" s="171" t="s">
        <v>19</v>
      </c>
      <c r="E232" s="170" t="s">
        <v>347</v>
      </c>
      <c r="F232" s="173">
        <v>20</v>
      </c>
      <c r="G232" s="178" t="s">
        <v>356</v>
      </c>
      <c r="H232" s="179">
        <f t="shared" si="3"/>
        <v>4.4444444444444446</v>
      </c>
    </row>
    <row r="233" spans="1:8" x14ac:dyDescent="0.3">
      <c r="A233" s="177">
        <v>40800</v>
      </c>
      <c r="B233" s="177">
        <v>40900</v>
      </c>
      <c r="C233" s="170" t="s">
        <v>346</v>
      </c>
      <c r="D233" s="171" t="s">
        <v>19</v>
      </c>
      <c r="E233" s="170" t="s">
        <v>349</v>
      </c>
      <c r="F233" s="173">
        <v>12</v>
      </c>
      <c r="G233" s="178" t="s">
        <v>356</v>
      </c>
      <c r="H233" s="179">
        <f t="shared" si="3"/>
        <v>2.6666666666666665</v>
      </c>
    </row>
    <row r="234" spans="1:8" x14ac:dyDescent="0.3">
      <c r="A234" s="177">
        <v>40900</v>
      </c>
      <c r="B234" s="177">
        <v>41000</v>
      </c>
      <c r="C234" s="170" t="s">
        <v>346</v>
      </c>
      <c r="D234" s="171" t="s">
        <v>19</v>
      </c>
      <c r="E234" s="170" t="s">
        <v>347</v>
      </c>
      <c r="F234" s="173">
        <v>10</v>
      </c>
      <c r="G234" s="178" t="s">
        <v>356</v>
      </c>
      <c r="H234" s="179">
        <f t="shared" si="3"/>
        <v>2.2222222222222223</v>
      </c>
    </row>
    <row r="235" spans="1:8" x14ac:dyDescent="0.3">
      <c r="A235" s="177">
        <v>41400</v>
      </c>
      <c r="B235" s="177">
        <v>41500</v>
      </c>
      <c r="C235" s="170" t="s">
        <v>346</v>
      </c>
      <c r="D235" s="171" t="s">
        <v>19</v>
      </c>
      <c r="E235" s="170" t="s">
        <v>347</v>
      </c>
      <c r="F235" s="173">
        <v>30</v>
      </c>
      <c r="G235" s="178" t="s">
        <v>356</v>
      </c>
      <c r="H235" s="179">
        <f t="shared" si="3"/>
        <v>6.666666666666667</v>
      </c>
    </row>
    <row r="236" spans="1:8" x14ac:dyDescent="0.3">
      <c r="A236" s="177">
        <v>41400</v>
      </c>
      <c r="B236" s="177">
        <v>41500</v>
      </c>
      <c r="C236" s="170" t="s">
        <v>346</v>
      </c>
      <c r="D236" s="171" t="s">
        <v>19</v>
      </c>
      <c r="E236" s="170" t="s">
        <v>349</v>
      </c>
      <c r="F236" s="173">
        <v>10</v>
      </c>
      <c r="G236" s="178" t="s">
        <v>356</v>
      </c>
      <c r="H236" s="179">
        <f t="shared" si="3"/>
        <v>2.2222222222222223</v>
      </c>
    </row>
    <row r="237" spans="1:8" x14ac:dyDescent="0.3">
      <c r="A237" s="177">
        <v>41500</v>
      </c>
      <c r="B237" s="177">
        <v>41600</v>
      </c>
      <c r="C237" s="170" t="s">
        <v>346</v>
      </c>
      <c r="D237" s="171" t="s">
        <v>19</v>
      </c>
      <c r="E237" s="170" t="s">
        <v>347</v>
      </c>
      <c r="F237" s="173">
        <v>5</v>
      </c>
      <c r="G237" s="178" t="s">
        <v>356</v>
      </c>
      <c r="H237" s="179">
        <f t="shared" si="3"/>
        <v>1.1111111111111112</v>
      </c>
    </row>
    <row r="238" spans="1:8" x14ac:dyDescent="0.3">
      <c r="A238" s="177">
        <v>41600</v>
      </c>
      <c r="B238" s="177">
        <v>41700</v>
      </c>
      <c r="C238" s="170" t="s">
        <v>346</v>
      </c>
      <c r="D238" s="171" t="s">
        <v>19</v>
      </c>
      <c r="E238" s="170" t="s">
        <v>347</v>
      </c>
      <c r="F238" s="173">
        <v>20</v>
      </c>
      <c r="G238" s="178" t="s">
        <v>356</v>
      </c>
      <c r="H238" s="179">
        <f t="shared" si="3"/>
        <v>4.4444444444444446</v>
      </c>
    </row>
    <row r="239" spans="1:8" x14ac:dyDescent="0.3">
      <c r="A239" s="177">
        <v>41600</v>
      </c>
      <c r="B239" s="177">
        <v>41700</v>
      </c>
      <c r="C239" s="170" t="s">
        <v>346</v>
      </c>
      <c r="D239" s="171" t="s">
        <v>19</v>
      </c>
      <c r="E239" s="170" t="s">
        <v>349</v>
      </c>
      <c r="F239" s="173">
        <v>9</v>
      </c>
      <c r="G239" s="178" t="s">
        <v>356</v>
      </c>
      <c r="H239" s="179">
        <f t="shared" si="3"/>
        <v>2</v>
      </c>
    </row>
    <row r="240" spans="1:8" x14ac:dyDescent="0.3">
      <c r="A240" s="177">
        <v>41700</v>
      </c>
      <c r="B240" s="177">
        <v>41800</v>
      </c>
      <c r="C240" s="170" t="s">
        <v>346</v>
      </c>
      <c r="D240" s="171" t="s">
        <v>19</v>
      </c>
      <c r="E240" s="170" t="s">
        <v>347</v>
      </c>
      <c r="F240" s="173">
        <v>8</v>
      </c>
      <c r="G240" s="178" t="s">
        <v>356</v>
      </c>
      <c r="H240" s="179">
        <f t="shared" si="3"/>
        <v>1.7777777777777777</v>
      </c>
    </row>
    <row r="241" spans="1:8" x14ac:dyDescent="0.3">
      <c r="A241" s="177">
        <v>41800</v>
      </c>
      <c r="B241" s="177">
        <v>41900</v>
      </c>
      <c r="C241" s="170" t="s">
        <v>346</v>
      </c>
      <c r="D241" s="171" t="s">
        <v>19</v>
      </c>
      <c r="E241" s="170" t="s">
        <v>347</v>
      </c>
      <c r="F241" s="173">
        <v>8</v>
      </c>
      <c r="G241" s="178" t="s">
        <v>356</v>
      </c>
      <c r="H241" s="179">
        <f t="shared" si="3"/>
        <v>1.7777777777777777</v>
      </c>
    </row>
    <row r="242" spans="1:8" x14ac:dyDescent="0.3">
      <c r="A242" s="177">
        <v>41900</v>
      </c>
      <c r="B242" s="177">
        <v>42000</v>
      </c>
      <c r="C242" s="170" t="s">
        <v>346</v>
      </c>
      <c r="D242" s="171" t="s">
        <v>19</v>
      </c>
      <c r="E242" s="170" t="s">
        <v>349</v>
      </c>
      <c r="F242" s="173">
        <v>14</v>
      </c>
      <c r="G242" s="178" t="s">
        <v>356</v>
      </c>
      <c r="H242" s="179">
        <f t="shared" si="3"/>
        <v>3.1111111111111112</v>
      </c>
    </row>
    <row r="243" spans="1:8" x14ac:dyDescent="0.3">
      <c r="A243" s="177">
        <v>42100</v>
      </c>
      <c r="B243" s="177">
        <v>42200</v>
      </c>
      <c r="C243" s="170" t="s">
        <v>346</v>
      </c>
      <c r="D243" s="171" t="s">
        <v>19</v>
      </c>
      <c r="E243" s="170" t="s">
        <v>349</v>
      </c>
      <c r="F243" s="173">
        <v>15</v>
      </c>
      <c r="G243" s="178" t="s">
        <v>356</v>
      </c>
      <c r="H243" s="179">
        <f t="shared" si="3"/>
        <v>3.3333333333333335</v>
      </c>
    </row>
    <row r="244" spans="1:8" x14ac:dyDescent="0.3">
      <c r="A244" s="177">
        <v>42200</v>
      </c>
      <c r="B244" s="177">
        <v>42300</v>
      </c>
      <c r="C244" s="170" t="s">
        <v>346</v>
      </c>
      <c r="D244" s="171" t="s">
        <v>19</v>
      </c>
      <c r="E244" s="170" t="s">
        <v>349</v>
      </c>
      <c r="F244" s="173">
        <v>8</v>
      </c>
      <c r="G244" s="178" t="s">
        <v>356</v>
      </c>
      <c r="H244" s="179">
        <f t="shared" si="3"/>
        <v>1.7777777777777777</v>
      </c>
    </row>
    <row r="245" spans="1:8" x14ac:dyDescent="0.3">
      <c r="A245" s="177">
        <v>42200</v>
      </c>
      <c r="B245" s="177">
        <v>42300</v>
      </c>
      <c r="C245" s="170" t="s">
        <v>346</v>
      </c>
      <c r="D245" s="171" t="s">
        <v>19</v>
      </c>
      <c r="E245" s="170" t="s">
        <v>349</v>
      </c>
      <c r="F245" s="173">
        <v>3</v>
      </c>
      <c r="G245" s="178" t="s">
        <v>39</v>
      </c>
      <c r="H245" s="179">
        <f t="shared" si="3"/>
        <v>0.66666666666666663</v>
      </c>
    </row>
    <row r="246" spans="1:8" x14ac:dyDescent="0.3">
      <c r="A246" s="177">
        <v>42400</v>
      </c>
      <c r="B246" s="177">
        <v>42500</v>
      </c>
      <c r="C246" s="170" t="s">
        <v>346</v>
      </c>
      <c r="D246" s="171" t="s">
        <v>19</v>
      </c>
      <c r="E246" s="170" t="s">
        <v>347</v>
      </c>
      <c r="F246" s="173">
        <v>40</v>
      </c>
      <c r="G246" s="178" t="s">
        <v>356</v>
      </c>
      <c r="H246" s="179">
        <f t="shared" si="3"/>
        <v>8.8888888888888893</v>
      </c>
    </row>
    <row r="247" spans="1:8" x14ac:dyDescent="0.3">
      <c r="A247" s="177">
        <v>42400</v>
      </c>
      <c r="B247" s="177">
        <v>42500</v>
      </c>
      <c r="C247" s="170" t="s">
        <v>346</v>
      </c>
      <c r="D247" s="171" t="s">
        <v>19</v>
      </c>
      <c r="E247" s="170" t="s">
        <v>348</v>
      </c>
      <c r="F247" s="173">
        <v>20</v>
      </c>
      <c r="G247" s="178" t="s">
        <v>356</v>
      </c>
      <c r="H247" s="179">
        <f t="shared" si="3"/>
        <v>4.4444444444444446</v>
      </c>
    </row>
    <row r="248" spans="1:8" x14ac:dyDescent="0.3">
      <c r="A248" s="177">
        <v>42500</v>
      </c>
      <c r="B248" s="177">
        <v>42600</v>
      </c>
      <c r="C248" s="170" t="s">
        <v>346</v>
      </c>
      <c r="D248" s="171" t="s">
        <v>19</v>
      </c>
      <c r="E248" s="170" t="s">
        <v>347</v>
      </c>
      <c r="F248" s="173">
        <v>10</v>
      </c>
      <c r="G248" s="178" t="s">
        <v>356</v>
      </c>
      <c r="H248" s="179">
        <f t="shared" si="3"/>
        <v>2.2222222222222223</v>
      </c>
    </row>
    <row r="249" spans="1:8" x14ac:dyDescent="0.3">
      <c r="A249" s="177">
        <v>42600</v>
      </c>
      <c r="B249" s="177">
        <v>42700</v>
      </c>
      <c r="C249" s="170" t="s">
        <v>346</v>
      </c>
      <c r="D249" s="171" t="s">
        <v>19</v>
      </c>
      <c r="E249" s="170" t="s">
        <v>347</v>
      </c>
      <c r="F249" s="173">
        <v>20</v>
      </c>
      <c r="G249" s="178" t="s">
        <v>356</v>
      </c>
      <c r="H249" s="179">
        <f t="shared" si="3"/>
        <v>4.4444444444444446</v>
      </c>
    </row>
    <row r="250" spans="1:8" x14ac:dyDescent="0.3">
      <c r="A250" s="177">
        <v>42600</v>
      </c>
      <c r="B250" s="177">
        <v>42700</v>
      </c>
      <c r="C250" s="170" t="s">
        <v>346</v>
      </c>
      <c r="D250" s="171" t="s">
        <v>19</v>
      </c>
      <c r="E250" s="170" t="s">
        <v>349</v>
      </c>
      <c r="F250" s="173">
        <v>3</v>
      </c>
      <c r="G250" s="178" t="s">
        <v>39</v>
      </c>
      <c r="H250" s="179">
        <f t="shared" si="3"/>
        <v>0.66666666666666663</v>
      </c>
    </row>
    <row r="251" spans="1:8" x14ac:dyDescent="0.3">
      <c r="A251" s="177">
        <v>42700</v>
      </c>
      <c r="B251" s="177">
        <v>42800</v>
      </c>
      <c r="C251" s="170" t="s">
        <v>346</v>
      </c>
      <c r="D251" s="171" t="s">
        <v>19</v>
      </c>
      <c r="E251" s="170" t="s">
        <v>348</v>
      </c>
      <c r="F251" s="173">
        <v>34</v>
      </c>
      <c r="G251" s="178" t="s">
        <v>356</v>
      </c>
      <c r="H251" s="179">
        <f t="shared" si="3"/>
        <v>7.5555555555555554</v>
      </c>
    </row>
    <row r="252" spans="1:8" x14ac:dyDescent="0.3">
      <c r="A252" s="177">
        <v>42700</v>
      </c>
      <c r="B252" s="177">
        <v>42800</v>
      </c>
      <c r="C252" s="170" t="s">
        <v>346</v>
      </c>
      <c r="D252" s="171" t="s">
        <v>19</v>
      </c>
      <c r="E252" s="170" t="s">
        <v>349</v>
      </c>
      <c r="F252" s="173">
        <v>20</v>
      </c>
      <c r="G252" s="178" t="s">
        <v>356</v>
      </c>
      <c r="H252" s="179">
        <f t="shared" si="3"/>
        <v>4.4444444444444446</v>
      </c>
    </row>
    <row r="253" spans="1:8" x14ac:dyDescent="0.3">
      <c r="A253" s="177">
        <v>42800</v>
      </c>
      <c r="B253" s="177">
        <v>42900</v>
      </c>
      <c r="C253" s="170" t="s">
        <v>346</v>
      </c>
      <c r="D253" s="171" t="s">
        <v>19</v>
      </c>
      <c r="E253" s="170" t="s">
        <v>347</v>
      </c>
      <c r="F253" s="173">
        <v>30</v>
      </c>
      <c r="G253" s="178" t="s">
        <v>356</v>
      </c>
      <c r="H253" s="179">
        <f t="shared" si="3"/>
        <v>6.666666666666667</v>
      </c>
    </row>
    <row r="254" spans="1:8" x14ac:dyDescent="0.3">
      <c r="A254" s="177">
        <v>43000</v>
      </c>
      <c r="B254" s="177">
        <v>43100</v>
      </c>
      <c r="C254" s="170" t="s">
        <v>346</v>
      </c>
      <c r="D254" s="171" t="s">
        <v>19</v>
      </c>
      <c r="E254" s="170" t="s">
        <v>349</v>
      </c>
      <c r="F254" s="173">
        <v>10</v>
      </c>
      <c r="G254" s="178" t="s">
        <v>356</v>
      </c>
      <c r="H254" s="179">
        <f t="shared" si="3"/>
        <v>2.2222222222222223</v>
      </c>
    </row>
    <row r="255" spans="1:8" x14ac:dyDescent="0.3">
      <c r="A255" s="177">
        <v>43200</v>
      </c>
      <c r="B255" s="177">
        <v>43300</v>
      </c>
      <c r="C255" s="170" t="s">
        <v>346</v>
      </c>
      <c r="D255" s="171" t="s">
        <v>19</v>
      </c>
      <c r="E255" s="170" t="s">
        <v>349</v>
      </c>
      <c r="F255" s="173">
        <v>12</v>
      </c>
      <c r="G255" s="178" t="s">
        <v>356</v>
      </c>
      <c r="H255" s="179">
        <f t="shared" si="3"/>
        <v>2.6666666666666665</v>
      </c>
    </row>
    <row r="256" spans="1:8" x14ac:dyDescent="0.3">
      <c r="A256" s="177">
        <v>43700</v>
      </c>
      <c r="B256" s="177">
        <v>43800</v>
      </c>
      <c r="C256" s="170" t="s">
        <v>346</v>
      </c>
      <c r="D256" s="171" t="s">
        <v>19</v>
      </c>
      <c r="E256" s="170" t="s">
        <v>347</v>
      </c>
      <c r="F256" s="173">
        <v>30</v>
      </c>
      <c r="G256" s="178" t="s">
        <v>356</v>
      </c>
      <c r="H256" s="179">
        <f t="shared" si="3"/>
        <v>6.666666666666667</v>
      </c>
    </row>
    <row r="257" spans="1:8" x14ac:dyDescent="0.3">
      <c r="A257" s="177">
        <v>44000</v>
      </c>
      <c r="B257" s="177">
        <v>44100</v>
      </c>
      <c r="C257" s="170" t="s">
        <v>346</v>
      </c>
      <c r="D257" s="171" t="s">
        <v>19</v>
      </c>
      <c r="E257" s="170" t="s">
        <v>349</v>
      </c>
      <c r="F257" s="173">
        <v>11</v>
      </c>
      <c r="G257" s="178" t="s">
        <v>356</v>
      </c>
      <c r="H257" s="179">
        <f t="shared" si="3"/>
        <v>2.4444444444444446</v>
      </c>
    </row>
    <row r="258" spans="1:8" x14ac:dyDescent="0.3">
      <c r="A258" s="177">
        <v>44200</v>
      </c>
      <c r="B258" s="177">
        <v>44300</v>
      </c>
      <c r="C258" s="170" t="s">
        <v>346</v>
      </c>
      <c r="D258" s="171" t="s">
        <v>19</v>
      </c>
      <c r="E258" s="170" t="s">
        <v>349</v>
      </c>
      <c r="F258" s="173">
        <v>12</v>
      </c>
      <c r="G258" s="178" t="s">
        <v>356</v>
      </c>
      <c r="H258" s="179">
        <f t="shared" si="3"/>
        <v>2.6666666666666665</v>
      </c>
    </row>
    <row r="259" spans="1:8" x14ac:dyDescent="0.3">
      <c r="A259" s="177">
        <v>44600</v>
      </c>
      <c r="B259" s="177">
        <v>44700</v>
      </c>
      <c r="C259" s="170" t="s">
        <v>346</v>
      </c>
      <c r="D259" s="171" t="s">
        <v>19</v>
      </c>
      <c r="E259" s="170" t="s">
        <v>347</v>
      </c>
      <c r="F259" s="173">
        <v>5</v>
      </c>
      <c r="G259" s="178" t="s">
        <v>356</v>
      </c>
      <c r="H259" s="179">
        <f t="shared" si="3"/>
        <v>1.1111111111111112</v>
      </c>
    </row>
    <row r="260" spans="1:8" x14ac:dyDescent="0.3">
      <c r="A260" s="177">
        <v>44700</v>
      </c>
      <c r="B260" s="177">
        <v>44800</v>
      </c>
      <c r="C260" s="170" t="s">
        <v>346</v>
      </c>
      <c r="D260" s="171" t="s">
        <v>19</v>
      </c>
      <c r="E260" s="170" t="s">
        <v>349</v>
      </c>
      <c r="F260" s="173">
        <v>3.5</v>
      </c>
      <c r="G260" s="178" t="s">
        <v>39</v>
      </c>
      <c r="H260" s="179">
        <f t="shared" si="3"/>
        <v>0.77777777777777779</v>
      </c>
    </row>
    <row r="261" spans="1:8" x14ac:dyDescent="0.3">
      <c r="A261" s="177">
        <v>44700</v>
      </c>
      <c r="B261" s="177">
        <v>44800</v>
      </c>
      <c r="C261" s="170" t="s">
        <v>346</v>
      </c>
      <c r="D261" s="171" t="s">
        <v>19</v>
      </c>
      <c r="E261" s="170" t="s">
        <v>349</v>
      </c>
      <c r="F261" s="173">
        <v>5</v>
      </c>
      <c r="G261" s="178" t="s">
        <v>357</v>
      </c>
      <c r="H261" s="179">
        <f t="shared" si="3"/>
        <v>1.1111111111111112</v>
      </c>
    </row>
    <row r="262" spans="1:8" x14ac:dyDescent="0.3">
      <c r="A262" s="177">
        <v>44900</v>
      </c>
      <c r="B262" s="177">
        <v>45000</v>
      </c>
      <c r="C262" s="170" t="s">
        <v>346</v>
      </c>
      <c r="D262" s="171" t="s">
        <v>19</v>
      </c>
      <c r="E262" s="170" t="s">
        <v>349</v>
      </c>
      <c r="F262" s="173">
        <v>11</v>
      </c>
      <c r="G262" s="178" t="s">
        <v>356</v>
      </c>
      <c r="H262" s="179">
        <f t="shared" si="3"/>
        <v>2.4444444444444446</v>
      </c>
    </row>
    <row r="263" spans="1:8" x14ac:dyDescent="0.3">
      <c r="A263" s="177">
        <v>45000</v>
      </c>
      <c r="B263" s="177">
        <v>45100</v>
      </c>
      <c r="C263" s="170" t="s">
        <v>346</v>
      </c>
      <c r="D263" s="171" t="s">
        <v>19</v>
      </c>
      <c r="E263" s="170" t="s">
        <v>347</v>
      </c>
      <c r="F263" s="173">
        <v>10</v>
      </c>
      <c r="G263" s="178" t="s">
        <v>356</v>
      </c>
      <c r="H263" s="179">
        <f t="shared" ref="H263:H326" si="4">F263/4.5</f>
        <v>2.2222222222222223</v>
      </c>
    </row>
    <row r="264" spans="1:8" x14ac:dyDescent="0.3">
      <c r="A264" s="177">
        <v>45000</v>
      </c>
      <c r="B264" s="177">
        <v>45100</v>
      </c>
      <c r="C264" s="170" t="s">
        <v>346</v>
      </c>
      <c r="D264" s="171" t="s">
        <v>19</v>
      </c>
      <c r="E264" s="170" t="s">
        <v>348</v>
      </c>
      <c r="F264" s="173">
        <v>44</v>
      </c>
      <c r="G264" s="178" t="s">
        <v>356</v>
      </c>
      <c r="H264" s="179">
        <f t="shared" si="4"/>
        <v>9.7777777777777786</v>
      </c>
    </row>
    <row r="265" spans="1:8" x14ac:dyDescent="0.3">
      <c r="A265" s="177">
        <v>45000</v>
      </c>
      <c r="B265" s="177">
        <v>45100</v>
      </c>
      <c r="C265" s="170" t="s">
        <v>346</v>
      </c>
      <c r="D265" s="171" t="s">
        <v>19</v>
      </c>
      <c r="E265" s="170" t="s">
        <v>349</v>
      </c>
      <c r="F265" s="173">
        <v>13</v>
      </c>
      <c r="G265" s="178" t="s">
        <v>356</v>
      </c>
      <c r="H265" s="179">
        <f t="shared" si="4"/>
        <v>2.8888888888888888</v>
      </c>
    </row>
    <row r="266" spans="1:8" x14ac:dyDescent="0.3">
      <c r="A266" s="177">
        <v>45000</v>
      </c>
      <c r="B266" s="177">
        <v>45100</v>
      </c>
      <c r="C266" s="170" t="s">
        <v>346</v>
      </c>
      <c r="D266" s="171" t="s">
        <v>19</v>
      </c>
      <c r="E266" s="170" t="s">
        <v>349</v>
      </c>
      <c r="F266" s="173">
        <v>3</v>
      </c>
      <c r="G266" s="178" t="s">
        <v>357</v>
      </c>
      <c r="H266" s="179">
        <f t="shared" si="4"/>
        <v>0.66666666666666663</v>
      </c>
    </row>
    <row r="267" spans="1:8" x14ac:dyDescent="0.3">
      <c r="A267" s="177">
        <v>45100</v>
      </c>
      <c r="B267" s="177">
        <v>45200</v>
      </c>
      <c r="C267" s="170" t="s">
        <v>346</v>
      </c>
      <c r="D267" s="171" t="s">
        <v>19</v>
      </c>
      <c r="E267" s="170" t="s">
        <v>347</v>
      </c>
      <c r="F267" s="173">
        <v>20</v>
      </c>
      <c r="G267" s="178" t="s">
        <v>356</v>
      </c>
      <c r="H267" s="179">
        <f t="shared" si="4"/>
        <v>4.4444444444444446</v>
      </c>
    </row>
    <row r="268" spans="1:8" x14ac:dyDescent="0.3">
      <c r="A268" s="177">
        <v>45200</v>
      </c>
      <c r="B268" s="177">
        <v>45300</v>
      </c>
      <c r="C268" s="170" t="s">
        <v>346</v>
      </c>
      <c r="D268" s="171" t="s">
        <v>19</v>
      </c>
      <c r="E268" s="170" t="s">
        <v>347</v>
      </c>
      <c r="F268" s="173">
        <v>10</v>
      </c>
      <c r="G268" s="178" t="s">
        <v>356</v>
      </c>
      <c r="H268" s="179">
        <f t="shared" si="4"/>
        <v>2.2222222222222223</v>
      </c>
    </row>
    <row r="269" spans="1:8" x14ac:dyDescent="0.3">
      <c r="A269" s="177">
        <v>45200</v>
      </c>
      <c r="B269" s="177">
        <v>45300</v>
      </c>
      <c r="C269" s="170" t="s">
        <v>346</v>
      </c>
      <c r="D269" s="171" t="s">
        <v>19</v>
      </c>
      <c r="E269" s="170" t="s">
        <v>348</v>
      </c>
      <c r="F269" s="173">
        <v>53</v>
      </c>
      <c r="G269" s="178" t="s">
        <v>356</v>
      </c>
      <c r="H269" s="179">
        <f t="shared" si="4"/>
        <v>11.777777777777779</v>
      </c>
    </row>
    <row r="270" spans="1:8" x14ac:dyDescent="0.3">
      <c r="A270" s="177">
        <v>45200</v>
      </c>
      <c r="B270" s="177">
        <v>45300</v>
      </c>
      <c r="C270" s="170" t="s">
        <v>346</v>
      </c>
      <c r="D270" s="171" t="s">
        <v>19</v>
      </c>
      <c r="E270" s="170" t="s">
        <v>349</v>
      </c>
      <c r="F270" s="173">
        <v>22</v>
      </c>
      <c r="G270" s="178" t="s">
        <v>356</v>
      </c>
      <c r="H270" s="179">
        <f t="shared" si="4"/>
        <v>4.8888888888888893</v>
      </c>
    </row>
    <row r="271" spans="1:8" x14ac:dyDescent="0.3">
      <c r="A271" s="177">
        <v>45200</v>
      </c>
      <c r="B271" s="177">
        <v>45300</v>
      </c>
      <c r="C271" s="170" t="s">
        <v>346</v>
      </c>
      <c r="D271" s="171" t="s">
        <v>19</v>
      </c>
      <c r="E271" s="170" t="s">
        <v>349</v>
      </c>
      <c r="F271" s="173">
        <v>6</v>
      </c>
      <c r="G271" s="178" t="s">
        <v>357</v>
      </c>
      <c r="H271" s="179">
        <f t="shared" si="4"/>
        <v>1.3333333333333333</v>
      </c>
    </row>
    <row r="272" spans="1:8" x14ac:dyDescent="0.3">
      <c r="A272" s="177">
        <v>45300</v>
      </c>
      <c r="B272" s="177">
        <v>45400</v>
      </c>
      <c r="C272" s="170" t="s">
        <v>346</v>
      </c>
      <c r="D272" s="171" t="s">
        <v>19</v>
      </c>
      <c r="E272" s="170" t="s">
        <v>347</v>
      </c>
      <c r="F272" s="173">
        <v>8</v>
      </c>
      <c r="G272" s="178" t="s">
        <v>356</v>
      </c>
      <c r="H272" s="179">
        <f t="shared" si="4"/>
        <v>1.7777777777777777</v>
      </c>
    </row>
    <row r="273" spans="1:8" x14ac:dyDescent="0.3">
      <c r="A273" s="177">
        <v>45300</v>
      </c>
      <c r="B273" s="177">
        <v>45400</v>
      </c>
      <c r="C273" s="170" t="s">
        <v>346</v>
      </c>
      <c r="D273" s="171" t="s">
        <v>19</v>
      </c>
      <c r="E273" s="170" t="s">
        <v>348</v>
      </c>
      <c r="F273" s="173">
        <v>34</v>
      </c>
      <c r="G273" s="178" t="s">
        <v>356</v>
      </c>
      <c r="H273" s="179">
        <f t="shared" si="4"/>
        <v>7.5555555555555554</v>
      </c>
    </row>
    <row r="274" spans="1:8" x14ac:dyDescent="0.3">
      <c r="A274" s="177">
        <v>45300</v>
      </c>
      <c r="B274" s="177">
        <v>45400</v>
      </c>
      <c r="C274" s="170" t="s">
        <v>346</v>
      </c>
      <c r="D274" s="171" t="s">
        <v>19</v>
      </c>
      <c r="E274" s="170" t="s">
        <v>349</v>
      </c>
      <c r="F274" s="173">
        <v>25</v>
      </c>
      <c r="G274" s="178" t="s">
        <v>356</v>
      </c>
      <c r="H274" s="179">
        <f t="shared" si="4"/>
        <v>5.5555555555555554</v>
      </c>
    </row>
    <row r="275" spans="1:8" x14ac:dyDescent="0.3">
      <c r="A275" s="177">
        <v>45300</v>
      </c>
      <c r="B275" s="177">
        <v>45400</v>
      </c>
      <c r="C275" s="170" t="s">
        <v>346</v>
      </c>
      <c r="D275" s="171" t="s">
        <v>19</v>
      </c>
      <c r="E275" s="170" t="s">
        <v>349</v>
      </c>
      <c r="F275" s="173">
        <v>6</v>
      </c>
      <c r="G275" s="178" t="s">
        <v>357</v>
      </c>
      <c r="H275" s="179">
        <f t="shared" si="4"/>
        <v>1.3333333333333333</v>
      </c>
    </row>
    <row r="276" spans="1:8" x14ac:dyDescent="0.3">
      <c r="A276" s="177">
        <v>45400</v>
      </c>
      <c r="B276" s="177">
        <v>45500</v>
      </c>
      <c r="C276" s="170" t="s">
        <v>346</v>
      </c>
      <c r="D276" s="171" t="s">
        <v>19</v>
      </c>
      <c r="E276" s="170" t="s">
        <v>347</v>
      </c>
      <c r="F276" s="173">
        <v>15</v>
      </c>
      <c r="G276" s="178" t="s">
        <v>356</v>
      </c>
      <c r="H276" s="179">
        <f t="shared" si="4"/>
        <v>3.3333333333333335</v>
      </c>
    </row>
    <row r="277" spans="1:8" x14ac:dyDescent="0.3">
      <c r="A277" s="177">
        <v>45400</v>
      </c>
      <c r="B277" s="177">
        <v>45500</v>
      </c>
      <c r="C277" s="170" t="s">
        <v>346</v>
      </c>
      <c r="D277" s="171" t="s">
        <v>19</v>
      </c>
      <c r="E277" s="170" t="s">
        <v>349</v>
      </c>
      <c r="F277" s="173">
        <v>8</v>
      </c>
      <c r="G277" s="178" t="s">
        <v>356</v>
      </c>
      <c r="H277" s="179">
        <f t="shared" si="4"/>
        <v>1.7777777777777777</v>
      </c>
    </row>
    <row r="278" spans="1:8" x14ac:dyDescent="0.3">
      <c r="A278" s="177">
        <v>45400</v>
      </c>
      <c r="B278" s="177">
        <v>45500</v>
      </c>
      <c r="C278" s="170" t="s">
        <v>346</v>
      </c>
      <c r="D278" s="171" t="s">
        <v>19</v>
      </c>
      <c r="E278" s="170" t="s">
        <v>349</v>
      </c>
      <c r="F278" s="173">
        <v>5</v>
      </c>
      <c r="G278" s="178" t="s">
        <v>357</v>
      </c>
      <c r="H278" s="179">
        <f t="shared" si="4"/>
        <v>1.1111111111111112</v>
      </c>
    </row>
    <row r="279" spans="1:8" x14ac:dyDescent="0.3">
      <c r="A279" s="177">
        <v>45500</v>
      </c>
      <c r="B279" s="177">
        <v>45600</v>
      </c>
      <c r="C279" s="170" t="s">
        <v>346</v>
      </c>
      <c r="D279" s="171" t="s">
        <v>19</v>
      </c>
      <c r="E279" s="170" t="s">
        <v>347</v>
      </c>
      <c r="F279" s="173">
        <v>5</v>
      </c>
      <c r="G279" s="178" t="s">
        <v>356</v>
      </c>
      <c r="H279" s="179">
        <f t="shared" si="4"/>
        <v>1.1111111111111112</v>
      </c>
    </row>
    <row r="280" spans="1:8" x14ac:dyDescent="0.3">
      <c r="A280" s="177">
        <v>45500</v>
      </c>
      <c r="B280" s="177">
        <v>45600</v>
      </c>
      <c r="C280" s="170" t="s">
        <v>346</v>
      </c>
      <c r="D280" s="171" t="s">
        <v>19</v>
      </c>
      <c r="E280" s="170" t="s">
        <v>348</v>
      </c>
      <c r="F280" s="173">
        <v>31</v>
      </c>
      <c r="G280" s="178" t="s">
        <v>356</v>
      </c>
      <c r="H280" s="179">
        <f t="shared" si="4"/>
        <v>6.8888888888888893</v>
      </c>
    </row>
    <row r="281" spans="1:8" x14ac:dyDescent="0.3">
      <c r="A281" s="177">
        <v>45500</v>
      </c>
      <c r="B281" s="177">
        <v>45600</v>
      </c>
      <c r="C281" s="170" t="s">
        <v>346</v>
      </c>
      <c r="D281" s="171" t="s">
        <v>19</v>
      </c>
      <c r="E281" s="170" t="s">
        <v>349</v>
      </c>
      <c r="F281" s="173">
        <v>2.5</v>
      </c>
      <c r="G281" s="178" t="s">
        <v>39</v>
      </c>
      <c r="H281" s="179">
        <f t="shared" si="4"/>
        <v>0.55555555555555558</v>
      </c>
    </row>
    <row r="282" spans="1:8" x14ac:dyDescent="0.3">
      <c r="A282" s="177">
        <v>45600</v>
      </c>
      <c r="B282" s="177">
        <v>45700</v>
      </c>
      <c r="C282" s="170" t="s">
        <v>346</v>
      </c>
      <c r="D282" s="171" t="s">
        <v>19</v>
      </c>
      <c r="E282" s="170" t="s">
        <v>348</v>
      </c>
      <c r="F282" s="173">
        <v>36</v>
      </c>
      <c r="G282" s="178" t="s">
        <v>356</v>
      </c>
      <c r="H282" s="179">
        <f t="shared" si="4"/>
        <v>8</v>
      </c>
    </row>
    <row r="283" spans="1:8" x14ac:dyDescent="0.3">
      <c r="A283" s="177">
        <v>45600</v>
      </c>
      <c r="B283" s="177">
        <v>45700</v>
      </c>
      <c r="C283" s="170" t="s">
        <v>346</v>
      </c>
      <c r="D283" s="171" t="s">
        <v>19</v>
      </c>
      <c r="E283" s="170" t="s">
        <v>349</v>
      </c>
      <c r="F283" s="173">
        <v>12</v>
      </c>
      <c r="G283" s="178" t="s">
        <v>356</v>
      </c>
      <c r="H283" s="179">
        <f t="shared" si="4"/>
        <v>2.6666666666666665</v>
      </c>
    </row>
    <row r="284" spans="1:8" x14ac:dyDescent="0.3">
      <c r="A284" s="177">
        <v>45700</v>
      </c>
      <c r="B284" s="177">
        <v>45800</v>
      </c>
      <c r="C284" s="170" t="s">
        <v>346</v>
      </c>
      <c r="D284" s="171" t="s">
        <v>19</v>
      </c>
      <c r="E284" s="170" t="s">
        <v>347</v>
      </c>
      <c r="F284" s="173">
        <v>30</v>
      </c>
      <c r="G284" s="178" t="s">
        <v>356</v>
      </c>
      <c r="H284" s="179">
        <f t="shared" si="4"/>
        <v>6.666666666666667</v>
      </c>
    </row>
    <row r="285" spans="1:8" x14ac:dyDescent="0.3">
      <c r="A285" s="177">
        <v>45700</v>
      </c>
      <c r="B285" s="177">
        <v>45800</v>
      </c>
      <c r="C285" s="170" t="s">
        <v>346</v>
      </c>
      <c r="D285" s="171" t="s">
        <v>19</v>
      </c>
      <c r="E285" s="170" t="s">
        <v>348</v>
      </c>
      <c r="F285" s="173">
        <v>76</v>
      </c>
      <c r="G285" s="178" t="s">
        <v>356</v>
      </c>
      <c r="H285" s="179">
        <f t="shared" si="4"/>
        <v>16.888888888888889</v>
      </c>
    </row>
    <row r="286" spans="1:8" x14ac:dyDescent="0.3">
      <c r="A286" s="177">
        <v>45700</v>
      </c>
      <c r="B286" s="177">
        <v>45800</v>
      </c>
      <c r="C286" s="170" t="s">
        <v>346</v>
      </c>
      <c r="D286" s="171" t="s">
        <v>19</v>
      </c>
      <c r="E286" s="170" t="s">
        <v>349</v>
      </c>
      <c r="F286" s="173">
        <v>25</v>
      </c>
      <c r="G286" s="178" t="s">
        <v>356</v>
      </c>
      <c r="H286" s="179">
        <f t="shared" si="4"/>
        <v>5.5555555555555554</v>
      </c>
    </row>
    <row r="287" spans="1:8" x14ac:dyDescent="0.3">
      <c r="A287" s="177">
        <v>45700</v>
      </c>
      <c r="B287" s="177">
        <v>45800</v>
      </c>
      <c r="C287" s="170" t="s">
        <v>346</v>
      </c>
      <c r="D287" s="171" t="s">
        <v>19</v>
      </c>
      <c r="E287" s="170" t="s">
        <v>349</v>
      </c>
      <c r="F287" s="173">
        <v>3.5</v>
      </c>
      <c r="G287" s="178" t="s">
        <v>39</v>
      </c>
      <c r="H287" s="179">
        <f t="shared" si="4"/>
        <v>0.77777777777777779</v>
      </c>
    </row>
    <row r="288" spans="1:8" x14ac:dyDescent="0.3">
      <c r="A288" s="177">
        <v>45800</v>
      </c>
      <c r="B288" s="177">
        <v>45900</v>
      </c>
      <c r="C288" s="170" t="s">
        <v>346</v>
      </c>
      <c r="D288" s="171" t="s">
        <v>19</v>
      </c>
      <c r="E288" s="170" t="s">
        <v>347</v>
      </c>
      <c r="F288" s="173">
        <v>30</v>
      </c>
      <c r="G288" s="178" t="s">
        <v>356</v>
      </c>
      <c r="H288" s="179">
        <f t="shared" si="4"/>
        <v>6.666666666666667</v>
      </c>
    </row>
    <row r="289" spans="1:8" x14ac:dyDescent="0.3">
      <c r="A289" s="177">
        <v>45800</v>
      </c>
      <c r="B289" s="177">
        <v>45900</v>
      </c>
      <c r="C289" s="170" t="s">
        <v>346</v>
      </c>
      <c r="D289" s="171" t="s">
        <v>19</v>
      </c>
      <c r="E289" s="170" t="s">
        <v>348</v>
      </c>
      <c r="F289" s="173">
        <v>45</v>
      </c>
      <c r="G289" s="178" t="s">
        <v>356</v>
      </c>
      <c r="H289" s="179">
        <f t="shared" si="4"/>
        <v>10</v>
      </c>
    </row>
    <row r="290" spans="1:8" x14ac:dyDescent="0.3">
      <c r="A290" s="177">
        <v>45800</v>
      </c>
      <c r="B290" s="177">
        <v>45900</v>
      </c>
      <c r="C290" s="170" t="s">
        <v>346</v>
      </c>
      <c r="D290" s="171" t="s">
        <v>19</v>
      </c>
      <c r="E290" s="170" t="s">
        <v>349</v>
      </c>
      <c r="F290" s="173">
        <v>28</v>
      </c>
      <c r="G290" s="178" t="s">
        <v>356</v>
      </c>
      <c r="H290" s="179">
        <f t="shared" si="4"/>
        <v>6.2222222222222223</v>
      </c>
    </row>
    <row r="291" spans="1:8" x14ac:dyDescent="0.3">
      <c r="A291" s="177">
        <v>45800</v>
      </c>
      <c r="B291" s="177">
        <v>45900</v>
      </c>
      <c r="C291" s="170" t="s">
        <v>346</v>
      </c>
      <c r="D291" s="171" t="s">
        <v>19</v>
      </c>
      <c r="E291" s="170" t="s">
        <v>349</v>
      </c>
      <c r="F291" s="173">
        <v>3.5</v>
      </c>
      <c r="G291" s="178" t="s">
        <v>39</v>
      </c>
      <c r="H291" s="179">
        <f t="shared" si="4"/>
        <v>0.77777777777777779</v>
      </c>
    </row>
    <row r="292" spans="1:8" x14ac:dyDescent="0.3">
      <c r="A292" s="177">
        <v>45800</v>
      </c>
      <c r="B292" s="177">
        <v>45900</v>
      </c>
      <c r="C292" s="170" t="s">
        <v>346</v>
      </c>
      <c r="D292" s="171" t="s">
        <v>19</v>
      </c>
      <c r="E292" s="170" t="s">
        <v>347</v>
      </c>
      <c r="F292" s="173">
        <v>1</v>
      </c>
      <c r="G292" s="178" t="s">
        <v>357</v>
      </c>
      <c r="H292" s="179">
        <f t="shared" si="4"/>
        <v>0.22222222222222221</v>
      </c>
    </row>
    <row r="293" spans="1:8" x14ac:dyDescent="0.3">
      <c r="A293" s="177">
        <v>45900</v>
      </c>
      <c r="B293" s="177">
        <v>46000</v>
      </c>
      <c r="C293" s="170" t="s">
        <v>346</v>
      </c>
      <c r="D293" s="171" t="s">
        <v>19</v>
      </c>
      <c r="E293" s="170" t="s">
        <v>347</v>
      </c>
      <c r="F293" s="173">
        <v>20</v>
      </c>
      <c r="G293" s="178" t="s">
        <v>356</v>
      </c>
      <c r="H293" s="179">
        <f t="shared" si="4"/>
        <v>4.4444444444444446</v>
      </c>
    </row>
    <row r="294" spans="1:8" x14ac:dyDescent="0.3">
      <c r="A294" s="177">
        <v>46000</v>
      </c>
      <c r="B294" s="177">
        <v>46100</v>
      </c>
      <c r="C294" s="170" t="s">
        <v>346</v>
      </c>
      <c r="D294" s="171" t="s">
        <v>19</v>
      </c>
      <c r="E294" s="170" t="s">
        <v>347</v>
      </c>
      <c r="F294" s="173">
        <v>10</v>
      </c>
      <c r="G294" s="178" t="s">
        <v>356</v>
      </c>
      <c r="H294" s="179">
        <f t="shared" si="4"/>
        <v>2.2222222222222223</v>
      </c>
    </row>
    <row r="295" spans="1:8" x14ac:dyDescent="0.3">
      <c r="A295" s="177">
        <v>46000</v>
      </c>
      <c r="B295" s="177">
        <v>46100</v>
      </c>
      <c r="C295" s="170" t="s">
        <v>346</v>
      </c>
      <c r="D295" s="171" t="s">
        <v>19</v>
      </c>
      <c r="E295" s="170" t="s">
        <v>348</v>
      </c>
      <c r="F295" s="173">
        <v>23</v>
      </c>
      <c r="G295" s="178" t="s">
        <v>356</v>
      </c>
      <c r="H295" s="179">
        <f t="shared" si="4"/>
        <v>5.1111111111111107</v>
      </c>
    </row>
    <row r="296" spans="1:8" x14ac:dyDescent="0.3">
      <c r="A296" s="177">
        <v>46000</v>
      </c>
      <c r="B296" s="177">
        <v>46100</v>
      </c>
      <c r="C296" s="170" t="s">
        <v>346</v>
      </c>
      <c r="D296" s="171" t="s">
        <v>19</v>
      </c>
      <c r="E296" s="170" t="s">
        <v>349</v>
      </c>
      <c r="F296" s="173">
        <v>30</v>
      </c>
      <c r="G296" s="178" t="s">
        <v>356</v>
      </c>
      <c r="H296" s="179">
        <f t="shared" si="4"/>
        <v>6.666666666666667</v>
      </c>
    </row>
    <row r="297" spans="1:8" x14ac:dyDescent="0.3">
      <c r="A297" s="177">
        <v>46100</v>
      </c>
      <c r="B297" s="177">
        <v>46200</v>
      </c>
      <c r="C297" s="170" t="s">
        <v>346</v>
      </c>
      <c r="D297" s="171" t="s">
        <v>19</v>
      </c>
      <c r="E297" s="170" t="s">
        <v>347</v>
      </c>
      <c r="F297" s="173">
        <v>30</v>
      </c>
      <c r="G297" s="178" t="s">
        <v>356</v>
      </c>
      <c r="H297" s="179">
        <f t="shared" si="4"/>
        <v>6.666666666666667</v>
      </c>
    </row>
    <row r="298" spans="1:8" x14ac:dyDescent="0.3">
      <c r="A298" s="177">
        <v>46100</v>
      </c>
      <c r="B298" s="177">
        <v>46200</v>
      </c>
      <c r="C298" s="170" t="s">
        <v>346</v>
      </c>
      <c r="D298" s="171" t="s">
        <v>19</v>
      </c>
      <c r="E298" s="170" t="s">
        <v>348</v>
      </c>
      <c r="F298" s="173">
        <v>20</v>
      </c>
      <c r="G298" s="178" t="s">
        <v>356</v>
      </c>
      <c r="H298" s="179">
        <f t="shared" si="4"/>
        <v>4.4444444444444446</v>
      </c>
    </row>
    <row r="299" spans="1:8" x14ac:dyDescent="0.3">
      <c r="A299" s="177">
        <v>46100</v>
      </c>
      <c r="B299" s="177">
        <v>46200</v>
      </c>
      <c r="C299" s="170" t="s">
        <v>346</v>
      </c>
      <c r="D299" s="171" t="s">
        <v>19</v>
      </c>
      <c r="E299" s="170" t="s">
        <v>349</v>
      </c>
      <c r="F299" s="173">
        <v>30</v>
      </c>
      <c r="G299" s="178" t="s">
        <v>356</v>
      </c>
      <c r="H299" s="179">
        <f t="shared" si="4"/>
        <v>6.666666666666667</v>
      </c>
    </row>
    <row r="300" spans="1:8" x14ac:dyDescent="0.3">
      <c r="A300" s="177">
        <v>46100</v>
      </c>
      <c r="B300" s="177">
        <v>46200</v>
      </c>
      <c r="C300" s="170" t="s">
        <v>346</v>
      </c>
      <c r="D300" s="171" t="s">
        <v>19</v>
      </c>
      <c r="E300" s="170" t="s">
        <v>349</v>
      </c>
      <c r="F300" s="173">
        <v>3.5</v>
      </c>
      <c r="G300" s="178" t="s">
        <v>39</v>
      </c>
      <c r="H300" s="179">
        <f t="shared" si="4"/>
        <v>0.77777777777777779</v>
      </c>
    </row>
    <row r="301" spans="1:8" x14ac:dyDescent="0.3">
      <c r="A301" s="177">
        <v>46200</v>
      </c>
      <c r="B301" s="177">
        <v>46300</v>
      </c>
      <c r="C301" s="170" t="s">
        <v>346</v>
      </c>
      <c r="D301" s="171" t="s">
        <v>19</v>
      </c>
      <c r="E301" s="170" t="s">
        <v>348</v>
      </c>
      <c r="F301" s="173">
        <v>70</v>
      </c>
      <c r="G301" s="178" t="s">
        <v>356</v>
      </c>
      <c r="H301" s="179">
        <f t="shared" si="4"/>
        <v>15.555555555555555</v>
      </c>
    </row>
    <row r="302" spans="1:8" x14ac:dyDescent="0.3">
      <c r="A302" s="177">
        <v>46200</v>
      </c>
      <c r="B302" s="177">
        <v>46300</v>
      </c>
      <c r="C302" s="170" t="s">
        <v>346</v>
      </c>
      <c r="D302" s="171" t="s">
        <v>19</v>
      </c>
      <c r="E302" s="170" t="s">
        <v>349</v>
      </c>
      <c r="F302" s="173">
        <v>15</v>
      </c>
      <c r="G302" s="178" t="s">
        <v>356</v>
      </c>
      <c r="H302" s="179">
        <f t="shared" si="4"/>
        <v>3.3333333333333335</v>
      </c>
    </row>
    <row r="303" spans="1:8" x14ac:dyDescent="0.3">
      <c r="A303" s="177">
        <v>46300</v>
      </c>
      <c r="B303" s="177">
        <v>46400</v>
      </c>
      <c r="C303" s="170" t="s">
        <v>346</v>
      </c>
      <c r="D303" s="171" t="s">
        <v>19</v>
      </c>
      <c r="E303" s="170" t="s">
        <v>348</v>
      </c>
      <c r="F303" s="173">
        <v>40</v>
      </c>
      <c r="G303" s="178" t="s">
        <v>356</v>
      </c>
      <c r="H303" s="179">
        <f t="shared" si="4"/>
        <v>8.8888888888888893</v>
      </c>
    </row>
    <row r="304" spans="1:8" x14ac:dyDescent="0.3">
      <c r="A304" s="177">
        <v>46300</v>
      </c>
      <c r="B304" s="177">
        <v>46400</v>
      </c>
      <c r="C304" s="170" t="s">
        <v>346</v>
      </c>
      <c r="D304" s="171" t="s">
        <v>19</v>
      </c>
      <c r="E304" s="170" t="s">
        <v>349</v>
      </c>
      <c r="F304" s="173">
        <v>6</v>
      </c>
      <c r="G304" s="178" t="s">
        <v>356</v>
      </c>
      <c r="H304" s="179">
        <f t="shared" si="4"/>
        <v>1.3333333333333333</v>
      </c>
    </row>
    <row r="305" spans="1:8" x14ac:dyDescent="0.3">
      <c r="A305" s="177">
        <v>46400</v>
      </c>
      <c r="B305" s="177">
        <v>46500</v>
      </c>
      <c r="C305" s="170" t="s">
        <v>346</v>
      </c>
      <c r="D305" s="171" t="s">
        <v>19</v>
      </c>
      <c r="E305" s="170" t="s">
        <v>347</v>
      </c>
      <c r="F305" s="173">
        <v>8</v>
      </c>
      <c r="G305" s="178" t="s">
        <v>356</v>
      </c>
      <c r="H305" s="179">
        <f t="shared" si="4"/>
        <v>1.7777777777777777</v>
      </c>
    </row>
    <row r="306" spans="1:8" x14ac:dyDescent="0.3">
      <c r="A306" s="177">
        <v>46400</v>
      </c>
      <c r="B306" s="177">
        <v>46500</v>
      </c>
      <c r="C306" s="170" t="s">
        <v>346</v>
      </c>
      <c r="D306" s="171" t="s">
        <v>19</v>
      </c>
      <c r="E306" s="170" t="s">
        <v>348</v>
      </c>
      <c r="F306" s="173">
        <v>32</v>
      </c>
      <c r="G306" s="178" t="s">
        <v>356</v>
      </c>
      <c r="H306" s="179">
        <f t="shared" si="4"/>
        <v>7.1111111111111107</v>
      </c>
    </row>
    <row r="307" spans="1:8" x14ac:dyDescent="0.3">
      <c r="A307" s="177">
        <v>46400</v>
      </c>
      <c r="B307" s="177">
        <v>46500</v>
      </c>
      <c r="C307" s="170" t="s">
        <v>346</v>
      </c>
      <c r="D307" s="171" t="s">
        <v>19</v>
      </c>
      <c r="E307" s="170" t="s">
        <v>349</v>
      </c>
      <c r="F307" s="173">
        <v>32</v>
      </c>
      <c r="G307" s="178" t="s">
        <v>356</v>
      </c>
      <c r="H307" s="179">
        <f t="shared" si="4"/>
        <v>7.1111111111111107</v>
      </c>
    </row>
    <row r="308" spans="1:8" x14ac:dyDescent="0.3">
      <c r="A308" s="177">
        <v>46500</v>
      </c>
      <c r="B308" s="177">
        <v>46600</v>
      </c>
      <c r="C308" s="170" t="s">
        <v>346</v>
      </c>
      <c r="D308" s="171" t="s">
        <v>19</v>
      </c>
      <c r="E308" s="170" t="s">
        <v>348</v>
      </c>
      <c r="F308" s="173">
        <v>76</v>
      </c>
      <c r="G308" s="178" t="s">
        <v>356</v>
      </c>
      <c r="H308" s="179">
        <f t="shared" si="4"/>
        <v>16.888888888888889</v>
      </c>
    </row>
    <row r="309" spans="1:8" x14ac:dyDescent="0.3">
      <c r="A309" s="177">
        <v>46500</v>
      </c>
      <c r="B309" s="177">
        <v>46600</v>
      </c>
      <c r="C309" s="170" t="s">
        <v>346</v>
      </c>
      <c r="D309" s="171" t="s">
        <v>19</v>
      </c>
      <c r="E309" s="170" t="s">
        <v>349</v>
      </c>
      <c r="F309" s="173">
        <v>26</v>
      </c>
      <c r="G309" s="178" t="s">
        <v>356</v>
      </c>
      <c r="H309" s="179">
        <f t="shared" si="4"/>
        <v>5.7777777777777777</v>
      </c>
    </row>
    <row r="310" spans="1:8" x14ac:dyDescent="0.3">
      <c r="A310" s="177">
        <v>46500</v>
      </c>
      <c r="B310" s="177">
        <v>46600</v>
      </c>
      <c r="C310" s="170" t="s">
        <v>346</v>
      </c>
      <c r="D310" s="171" t="s">
        <v>19</v>
      </c>
      <c r="E310" s="170" t="s">
        <v>349</v>
      </c>
      <c r="F310" s="173">
        <v>6</v>
      </c>
      <c r="G310" s="178" t="s">
        <v>357</v>
      </c>
      <c r="H310" s="179">
        <f t="shared" si="4"/>
        <v>1.3333333333333333</v>
      </c>
    </row>
    <row r="311" spans="1:8" x14ac:dyDescent="0.3">
      <c r="A311" s="177">
        <v>46600</v>
      </c>
      <c r="B311" s="177">
        <v>46700</v>
      </c>
      <c r="C311" s="170" t="s">
        <v>346</v>
      </c>
      <c r="D311" s="171" t="s">
        <v>19</v>
      </c>
      <c r="E311" s="170" t="s">
        <v>348</v>
      </c>
      <c r="F311" s="173">
        <v>46</v>
      </c>
      <c r="G311" s="178" t="s">
        <v>356</v>
      </c>
      <c r="H311" s="179">
        <f t="shared" si="4"/>
        <v>10.222222222222221</v>
      </c>
    </row>
    <row r="312" spans="1:8" x14ac:dyDescent="0.3">
      <c r="A312" s="177">
        <v>46600</v>
      </c>
      <c r="B312" s="177">
        <v>46700</v>
      </c>
      <c r="C312" s="170" t="s">
        <v>346</v>
      </c>
      <c r="D312" s="171" t="s">
        <v>19</v>
      </c>
      <c r="E312" s="170" t="s">
        <v>349</v>
      </c>
      <c r="F312" s="173">
        <v>24</v>
      </c>
      <c r="G312" s="178" t="s">
        <v>356</v>
      </c>
      <c r="H312" s="179">
        <f t="shared" si="4"/>
        <v>5.333333333333333</v>
      </c>
    </row>
    <row r="313" spans="1:8" x14ac:dyDescent="0.3">
      <c r="A313" s="177">
        <v>46700</v>
      </c>
      <c r="B313" s="177">
        <v>46800</v>
      </c>
      <c r="C313" s="170" t="s">
        <v>346</v>
      </c>
      <c r="D313" s="171" t="s">
        <v>19</v>
      </c>
      <c r="E313" s="170" t="s">
        <v>348</v>
      </c>
      <c r="F313" s="173">
        <v>40</v>
      </c>
      <c r="G313" s="178" t="s">
        <v>356</v>
      </c>
      <c r="H313" s="179">
        <f t="shared" si="4"/>
        <v>8.8888888888888893</v>
      </c>
    </row>
    <row r="314" spans="1:8" x14ac:dyDescent="0.3">
      <c r="A314" s="177">
        <v>46700</v>
      </c>
      <c r="B314" s="177">
        <v>46800</v>
      </c>
      <c r="C314" s="170" t="s">
        <v>346</v>
      </c>
      <c r="D314" s="171" t="s">
        <v>19</v>
      </c>
      <c r="E314" s="170" t="s">
        <v>349</v>
      </c>
      <c r="F314" s="173">
        <v>26</v>
      </c>
      <c r="G314" s="178" t="s">
        <v>356</v>
      </c>
      <c r="H314" s="179">
        <f t="shared" si="4"/>
        <v>5.7777777777777777</v>
      </c>
    </row>
    <row r="315" spans="1:8" x14ac:dyDescent="0.3">
      <c r="A315" s="177">
        <v>46700</v>
      </c>
      <c r="B315" s="177">
        <v>46800</v>
      </c>
      <c r="C315" s="170" t="s">
        <v>346</v>
      </c>
      <c r="D315" s="171" t="s">
        <v>19</v>
      </c>
      <c r="E315" s="170" t="s">
        <v>349</v>
      </c>
      <c r="F315" s="173">
        <v>6</v>
      </c>
      <c r="G315" s="178" t="s">
        <v>357</v>
      </c>
      <c r="H315" s="179">
        <f t="shared" si="4"/>
        <v>1.3333333333333333</v>
      </c>
    </row>
    <row r="316" spans="1:8" x14ac:dyDescent="0.3">
      <c r="A316" s="177">
        <v>46800</v>
      </c>
      <c r="B316" s="177">
        <v>46900</v>
      </c>
      <c r="C316" s="170" t="s">
        <v>346</v>
      </c>
      <c r="D316" s="171" t="s">
        <v>19</v>
      </c>
      <c r="E316" s="170" t="s">
        <v>347</v>
      </c>
      <c r="F316" s="173">
        <v>10</v>
      </c>
      <c r="G316" s="178" t="s">
        <v>356</v>
      </c>
      <c r="H316" s="179">
        <f t="shared" si="4"/>
        <v>2.2222222222222223</v>
      </c>
    </row>
    <row r="317" spans="1:8" x14ac:dyDescent="0.3">
      <c r="A317" s="177">
        <v>46800</v>
      </c>
      <c r="B317" s="177">
        <v>46900</v>
      </c>
      <c r="C317" s="170" t="s">
        <v>346</v>
      </c>
      <c r="D317" s="171" t="s">
        <v>19</v>
      </c>
      <c r="E317" s="170" t="s">
        <v>348</v>
      </c>
      <c r="F317" s="173">
        <v>35</v>
      </c>
      <c r="G317" s="178" t="s">
        <v>356</v>
      </c>
      <c r="H317" s="179">
        <f t="shared" si="4"/>
        <v>7.7777777777777777</v>
      </c>
    </row>
    <row r="318" spans="1:8" x14ac:dyDescent="0.3">
      <c r="A318" s="177">
        <v>46800</v>
      </c>
      <c r="B318" s="177">
        <v>46900</v>
      </c>
      <c r="C318" s="170" t="s">
        <v>346</v>
      </c>
      <c r="D318" s="171" t="s">
        <v>19</v>
      </c>
      <c r="E318" s="170" t="s">
        <v>349</v>
      </c>
      <c r="F318" s="173">
        <v>20</v>
      </c>
      <c r="G318" s="178" t="s">
        <v>356</v>
      </c>
      <c r="H318" s="179">
        <f t="shared" si="4"/>
        <v>4.4444444444444446</v>
      </c>
    </row>
    <row r="319" spans="1:8" x14ac:dyDescent="0.3">
      <c r="A319" s="177">
        <v>46900</v>
      </c>
      <c r="B319" s="177">
        <v>47000</v>
      </c>
      <c r="C319" s="170" t="s">
        <v>346</v>
      </c>
      <c r="D319" s="171" t="s">
        <v>19</v>
      </c>
      <c r="E319" s="170" t="s">
        <v>347</v>
      </c>
      <c r="F319" s="173">
        <v>12</v>
      </c>
      <c r="G319" s="178" t="s">
        <v>356</v>
      </c>
      <c r="H319" s="179">
        <f t="shared" si="4"/>
        <v>2.6666666666666665</v>
      </c>
    </row>
    <row r="320" spans="1:8" x14ac:dyDescent="0.3">
      <c r="A320" s="177">
        <v>46900</v>
      </c>
      <c r="B320" s="177">
        <v>47000</v>
      </c>
      <c r="C320" s="170" t="s">
        <v>346</v>
      </c>
      <c r="D320" s="171" t="s">
        <v>19</v>
      </c>
      <c r="E320" s="170" t="s">
        <v>348</v>
      </c>
      <c r="F320" s="173">
        <v>38</v>
      </c>
      <c r="G320" s="178" t="s">
        <v>356</v>
      </c>
      <c r="H320" s="179">
        <f t="shared" si="4"/>
        <v>8.4444444444444446</v>
      </c>
    </row>
    <row r="321" spans="1:8" x14ac:dyDescent="0.3">
      <c r="A321" s="177">
        <v>47000</v>
      </c>
      <c r="B321" s="177">
        <v>47100</v>
      </c>
      <c r="C321" s="170" t="s">
        <v>346</v>
      </c>
      <c r="D321" s="171" t="s">
        <v>19</v>
      </c>
      <c r="E321" s="170" t="s">
        <v>349</v>
      </c>
      <c r="F321" s="173">
        <v>15</v>
      </c>
      <c r="G321" s="178" t="s">
        <v>356</v>
      </c>
      <c r="H321" s="179">
        <f t="shared" si="4"/>
        <v>3.3333333333333335</v>
      </c>
    </row>
    <row r="322" spans="1:8" x14ac:dyDescent="0.3">
      <c r="A322" s="177">
        <v>47100</v>
      </c>
      <c r="B322" s="177">
        <v>47200</v>
      </c>
      <c r="C322" s="170" t="s">
        <v>346</v>
      </c>
      <c r="D322" s="171" t="s">
        <v>19</v>
      </c>
      <c r="E322" s="170" t="s">
        <v>347</v>
      </c>
      <c r="F322" s="173">
        <v>5</v>
      </c>
      <c r="G322" s="178" t="s">
        <v>356</v>
      </c>
      <c r="H322" s="179">
        <f t="shared" si="4"/>
        <v>1.1111111111111112</v>
      </c>
    </row>
    <row r="323" spans="1:8" x14ac:dyDescent="0.3">
      <c r="A323" s="177">
        <v>47100</v>
      </c>
      <c r="B323" s="177">
        <v>47200</v>
      </c>
      <c r="C323" s="170" t="s">
        <v>346</v>
      </c>
      <c r="D323" s="171" t="s">
        <v>19</v>
      </c>
      <c r="E323" s="170" t="s">
        <v>348</v>
      </c>
      <c r="F323" s="173">
        <v>40</v>
      </c>
      <c r="G323" s="178" t="s">
        <v>356</v>
      </c>
      <c r="H323" s="179">
        <f t="shared" si="4"/>
        <v>8.8888888888888893</v>
      </c>
    </row>
    <row r="324" spans="1:8" x14ac:dyDescent="0.3">
      <c r="A324" s="177">
        <v>47100</v>
      </c>
      <c r="B324" s="177">
        <v>47200</v>
      </c>
      <c r="C324" s="170" t="s">
        <v>346</v>
      </c>
      <c r="D324" s="171" t="s">
        <v>19</v>
      </c>
      <c r="E324" s="170" t="s">
        <v>349</v>
      </c>
      <c r="F324" s="173">
        <v>18</v>
      </c>
      <c r="G324" s="178" t="s">
        <v>356</v>
      </c>
      <c r="H324" s="179">
        <f t="shared" si="4"/>
        <v>4</v>
      </c>
    </row>
    <row r="325" spans="1:8" x14ac:dyDescent="0.3">
      <c r="A325" s="177">
        <v>47100</v>
      </c>
      <c r="B325" s="177">
        <v>47200</v>
      </c>
      <c r="C325" s="170" t="s">
        <v>346</v>
      </c>
      <c r="D325" s="171" t="s">
        <v>19</v>
      </c>
      <c r="E325" s="170" t="s">
        <v>347</v>
      </c>
      <c r="F325" s="173">
        <v>4</v>
      </c>
      <c r="G325" s="178" t="s">
        <v>39</v>
      </c>
      <c r="H325" s="179">
        <f t="shared" si="4"/>
        <v>0.88888888888888884</v>
      </c>
    </row>
    <row r="326" spans="1:8" x14ac:dyDescent="0.3">
      <c r="A326" s="177">
        <v>47100</v>
      </c>
      <c r="B326" s="177">
        <v>47200</v>
      </c>
      <c r="C326" s="170" t="s">
        <v>346</v>
      </c>
      <c r="D326" s="171" t="s">
        <v>19</v>
      </c>
      <c r="E326" s="170" t="s">
        <v>349</v>
      </c>
      <c r="F326" s="173">
        <v>0</v>
      </c>
      <c r="G326" s="178" t="s">
        <v>39</v>
      </c>
      <c r="H326" s="179">
        <f t="shared" si="4"/>
        <v>0</v>
      </c>
    </row>
    <row r="327" spans="1:8" x14ac:dyDescent="0.3">
      <c r="A327" s="177">
        <v>47200</v>
      </c>
      <c r="B327" s="177">
        <v>47300</v>
      </c>
      <c r="C327" s="170" t="s">
        <v>346</v>
      </c>
      <c r="D327" s="171" t="s">
        <v>19</v>
      </c>
      <c r="E327" s="170" t="s">
        <v>348</v>
      </c>
      <c r="F327" s="173">
        <v>32</v>
      </c>
      <c r="G327" s="178" t="s">
        <v>356</v>
      </c>
      <c r="H327" s="179">
        <f t="shared" ref="H327:H352" si="5">F327/4.5</f>
        <v>7.1111111111111107</v>
      </c>
    </row>
    <row r="328" spans="1:8" x14ac:dyDescent="0.3">
      <c r="A328" s="177">
        <v>47200</v>
      </c>
      <c r="B328" s="177">
        <v>47300</v>
      </c>
      <c r="C328" s="170" t="s">
        <v>346</v>
      </c>
      <c r="D328" s="171" t="s">
        <v>19</v>
      </c>
      <c r="E328" s="170" t="s">
        <v>349</v>
      </c>
      <c r="F328" s="173">
        <v>11</v>
      </c>
      <c r="G328" s="178" t="s">
        <v>356</v>
      </c>
      <c r="H328" s="179">
        <f t="shared" si="5"/>
        <v>2.4444444444444446</v>
      </c>
    </row>
    <row r="329" spans="1:8" x14ac:dyDescent="0.3">
      <c r="A329" s="177">
        <v>47200</v>
      </c>
      <c r="B329" s="177">
        <v>47300</v>
      </c>
      <c r="C329" s="170" t="s">
        <v>346</v>
      </c>
      <c r="D329" s="171" t="s">
        <v>19</v>
      </c>
      <c r="E329" s="170" t="s">
        <v>347</v>
      </c>
      <c r="F329" s="173">
        <v>5</v>
      </c>
      <c r="G329" s="178" t="s">
        <v>357</v>
      </c>
      <c r="H329" s="179">
        <f t="shared" si="5"/>
        <v>1.1111111111111112</v>
      </c>
    </row>
    <row r="330" spans="1:8" x14ac:dyDescent="0.3">
      <c r="A330" s="177">
        <v>47200</v>
      </c>
      <c r="B330" s="177">
        <v>47300</v>
      </c>
      <c r="C330" s="170" t="s">
        <v>346</v>
      </c>
      <c r="D330" s="171" t="s">
        <v>19</v>
      </c>
      <c r="E330" s="170" t="s">
        <v>349</v>
      </c>
      <c r="F330" s="173">
        <v>5</v>
      </c>
      <c r="G330" s="178" t="s">
        <v>357</v>
      </c>
      <c r="H330" s="179">
        <f t="shared" si="5"/>
        <v>1.1111111111111112</v>
      </c>
    </row>
    <row r="331" spans="1:8" x14ac:dyDescent="0.3">
      <c r="A331" s="177">
        <v>47300</v>
      </c>
      <c r="B331" s="177">
        <v>47400</v>
      </c>
      <c r="C331" s="170" t="s">
        <v>346</v>
      </c>
      <c r="D331" s="171" t="s">
        <v>19</v>
      </c>
      <c r="E331" s="170" t="s">
        <v>347</v>
      </c>
      <c r="F331" s="173">
        <v>15</v>
      </c>
      <c r="G331" s="178" t="s">
        <v>356</v>
      </c>
      <c r="H331" s="179">
        <f t="shared" si="5"/>
        <v>3.3333333333333335</v>
      </c>
    </row>
    <row r="332" spans="1:8" x14ac:dyDescent="0.3">
      <c r="A332" s="177">
        <v>47300</v>
      </c>
      <c r="B332" s="177">
        <v>47400</v>
      </c>
      <c r="C332" s="170" t="s">
        <v>346</v>
      </c>
      <c r="D332" s="171" t="s">
        <v>19</v>
      </c>
      <c r="E332" s="170" t="s">
        <v>348</v>
      </c>
      <c r="F332" s="173">
        <v>73</v>
      </c>
      <c r="G332" s="178" t="s">
        <v>356</v>
      </c>
      <c r="H332" s="179">
        <f t="shared" si="5"/>
        <v>16.222222222222221</v>
      </c>
    </row>
    <row r="333" spans="1:8" x14ac:dyDescent="0.3">
      <c r="A333" s="177">
        <v>47300</v>
      </c>
      <c r="B333" s="177">
        <v>47400</v>
      </c>
      <c r="C333" s="170" t="s">
        <v>346</v>
      </c>
      <c r="D333" s="171" t="s">
        <v>19</v>
      </c>
      <c r="E333" s="170" t="s">
        <v>349</v>
      </c>
      <c r="F333" s="173">
        <v>14</v>
      </c>
      <c r="G333" s="178" t="s">
        <v>356</v>
      </c>
      <c r="H333" s="179">
        <f t="shared" si="5"/>
        <v>3.1111111111111112</v>
      </c>
    </row>
    <row r="334" spans="1:8" x14ac:dyDescent="0.3">
      <c r="A334" s="177">
        <v>47400</v>
      </c>
      <c r="B334" s="177">
        <v>47500</v>
      </c>
      <c r="C334" s="170" t="s">
        <v>346</v>
      </c>
      <c r="D334" s="171" t="s">
        <v>19</v>
      </c>
      <c r="E334" s="170" t="s">
        <v>348</v>
      </c>
      <c r="F334" s="173">
        <v>19</v>
      </c>
      <c r="G334" s="178" t="s">
        <v>356</v>
      </c>
      <c r="H334" s="179">
        <f t="shared" si="5"/>
        <v>4.2222222222222223</v>
      </c>
    </row>
    <row r="335" spans="1:8" x14ac:dyDescent="0.3">
      <c r="A335" s="177">
        <v>47400</v>
      </c>
      <c r="B335" s="177">
        <v>47500</v>
      </c>
      <c r="C335" s="170" t="s">
        <v>346</v>
      </c>
      <c r="D335" s="171" t="s">
        <v>19</v>
      </c>
      <c r="E335" s="170" t="s">
        <v>349</v>
      </c>
      <c r="F335" s="173">
        <v>9</v>
      </c>
      <c r="G335" s="178" t="s">
        <v>356</v>
      </c>
      <c r="H335" s="179">
        <f t="shared" si="5"/>
        <v>2</v>
      </c>
    </row>
    <row r="336" spans="1:8" x14ac:dyDescent="0.3">
      <c r="A336" s="177">
        <v>47500</v>
      </c>
      <c r="B336" s="177">
        <v>47600</v>
      </c>
      <c r="C336" s="170" t="s">
        <v>346</v>
      </c>
      <c r="D336" s="171" t="s">
        <v>19</v>
      </c>
      <c r="E336" s="170" t="s">
        <v>348</v>
      </c>
      <c r="F336" s="173">
        <v>38</v>
      </c>
      <c r="G336" s="178" t="s">
        <v>356</v>
      </c>
      <c r="H336" s="179">
        <f t="shared" si="5"/>
        <v>8.4444444444444446</v>
      </c>
    </row>
    <row r="337" spans="1:8" x14ac:dyDescent="0.3">
      <c r="A337" s="177">
        <v>47500</v>
      </c>
      <c r="B337" s="177">
        <v>47600</v>
      </c>
      <c r="C337" s="170" t="s">
        <v>346</v>
      </c>
      <c r="D337" s="171" t="s">
        <v>19</v>
      </c>
      <c r="E337" s="170" t="s">
        <v>349</v>
      </c>
      <c r="F337" s="173">
        <v>8</v>
      </c>
      <c r="G337" s="178" t="s">
        <v>356</v>
      </c>
      <c r="H337" s="179">
        <f t="shared" si="5"/>
        <v>1.7777777777777777</v>
      </c>
    </row>
    <row r="338" spans="1:8" x14ac:dyDescent="0.3">
      <c r="A338" s="177">
        <v>47600</v>
      </c>
      <c r="B338" s="177">
        <v>47700</v>
      </c>
      <c r="C338" s="170" t="s">
        <v>346</v>
      </c>
      <c r="D338" s="171" t="s">
        <v>19</v>
      </c>
      <c r="E338" s="170" t="s">
        <v>348</v>
      </c>
      <c r="F338" s="173">
        <v>16</v>
      </c>
      <c r="G338" s="178" t="s">
        <v>356</v>
      </c>
      <c r="H338" s="179">
        <f t="shared" si="5"/>
        <v>3.5555555555555554</v>
      </c>
    </row>
    <row r="339" spans="1:8" x14ac:dyDescent="0.3">
      <c r="A339" s="177">
        <v>47600</v>
      </c>
      <c r="B339" s="177">
        <v>47700</v>
      </c>
      <c r="C339" s="170" t="s">
        <v>346</v>
      </c>
      <c r="D339" s="171" t="s">
        <v>19</v>
      </c>
      <c r="E339" s="170" t="s">
        <v>349</v>
      </c>
      <c r="F339" s="173">
        <v>3.5</v>
      </c>
      <c r="G339" s="178" t="s">
        <v>39</v>
      </c>
      <c r="H339" s="179">
        <f t="shared" si="5"/>
        <v>0.77777777777777779</v>
      </c>
    </row>
    <row r="340" spans="1:8" x14ac:dyDescent="0.3">
      <c r="A340" s="177">
        <v>47700</v>
      </c>
      <c r="B340" s="177">
        <v>47800</v>
      </c>
      <c r="C340" s="170" t="s">
        <v>346</v>
      </c>
      <c r="D340" s="171" t="s">
        <v>19</v>
      </c>
      <c r="E340" s="170" t="s">
        <v>349</v>
      </c>
      <c r="F340" s="173">
        <v>3.5</v>
      </c>
      <c r="G340" s="178" t="s">
        <v>39</v>
      </c>
      <c r="H340" s="179">
        <f t="shared" si="5"/>
        <v>0.77777777777777779</v>
      </c>
    </row>
    <row r="341" spans="1:8" x14ac:dyDescent="0.3">
      <c r="A341" s="177">
        <v>47700</v>
      </c>
      <c r="B341" s="177">
        <v>47800</v>
      </c>
      <c r="C341" s="170" t="s">
        <v>346</v>
      </c>
      <c r="D341" s="171" t="s">
        <v>19</v>
      </c>
      <c r="E341" s="170" t="s">
        <v>349</v>
      </c>
      <c r="F341" s="173">
        <v>5</v>
      </c>
      <c r="G341" s="178" t="s">
        <v>357</v>
      </c>
      <c r="H341" s="179">
        <f t="shared" si="5"/>
        <v>1.1111111111111112</v>
      </c>
    </row>
    <row r="342" spans="1:8" x14ac:dyDescent="0.3">
      <c r="A342" s="177">
        <v>47800</v>
      </c>
      <c r="B342" s="177">
        <v>47900</v>
      </c>
      <c r="C342" s="170" t="s">
        <v>346</v>
      </c>
      <c r="D342" s="171" t="s">
        <v>19</v>
      </c>
      <c r="E342" s="170" t="s">
        <v>349</v>
      </c>
      <c r="F342" s="173">
        <v>9</v>
      </c>
      <c r="G342" s="178" t="s">
        <v>356</v>
      </c>
      <c r="H342" s="179">
        <f t="shared" si="5"/>
        <v>2</v>
      </c>
    </row>
    <row r="343" spans="1:8" x14ac:dyDescent="0.3">
      <c r="A343" s="177">
        <v>47900</v>
      </c>
      <c r="B343" s="177">
        <v>48000</v>
      </c>
      <c r="C343" s="170" t="s">
        <v>346</v>
      </c>
      <c r="D343" s="171" t="s">
        <v>19</v>
      </c>
      <c r="E343" s="170" t="s">
        <v>347</v>
      </c>
      <c r="F343" s="173">
        <v>25</v>
      </c>
      <c r="G343" s="178" t="s">
        <v>356</v>
      </c>
      <c r="H343" s="179">
        <f t="shared" si="5"/>
        <v>5.5555555555555554</v>
      </c>
    </row>
    <row r="344" spans="1:8" x14ac:dyDescent="0.3">
      <c r="A344" s="177">
        <v>47900</v>
      </c>
      <c r="B344" s="177">
        <v>48000</v>
      </c>
      <c r="C344" s="170" t="s">
        <v>346</v>
      </c>
      <c r="D344" s="171" t="s">
        <v>19</v>
      </c>
      <c r="E344" s="170" t="s">
        <v>349</v>
      </c>
      <c r="F344" s="173">
        <v>12</v>
      </c>
      <c r="G344" s="178" t="s">
        <v>356</v>
      </c>
      <c r="H344" s="179">
        <f t="shared" si="5"/>
        <v>2.6666666666666665</v>
      </c>
    </row>
    <row r="345" spans="1:8" x14ac:dyDescent="0.3">
      <c r="A345" s="177">
        <v>47900</v>
      </c>
      <c r="B345" s="177">
        <v>48000</v>
      </c>
      <c r="C345" s="170" t="s">
        <v>346</v>
      </c>
      <c r="D345" s="171" t="s">
        <v>19</v>
      </c>
      <c r="E345" s="170" t="s">
        <v>349</v>
      </c>
      <c r="F345" s="173">
        <v>2.8</v>
      </c>
      <c r="G345" s="178" t="s">
        <v>39</v>
      </c>
      <c r="H345" s="179">
        <f t="shared" si="5"/>
        <v>0.62222222222222223</v>
      </c>
    </row>
    <row r="346" spans="1:8" x14ac:dyDescent="0.3">
      <c r="A346" s="177">
        <v>48100</v>
      </c>
      <c r="B346" s="177">
        <v>48200</v>
      </c>
      <c r="C346" s="170" t="s">
        <v>346</v>
      </c>
      <c r="D346" s="171" t="s">
        <v>19</v>
      </c>
      <c r="E346" s="170" t="s">
        <v>349</v>
      </c>
      <c r="F346" s="173">
        <v>3.5</v>
      </c>
      <c r="G346" s="178" t="s">
        <v>39</v>
      </c>
      <c r="H346" s="179">
        <f t="shared" si="5"/>
        <v>0.77777777777777779</v>
      </c>
    </row>
    <row r="347" spans="1:8" x14ac:dyDescent="0.3">
      <c r="A347" s="177">
        <v>48200</v>
      </c>
      <c r="B347" s="177">
        <v>48300</v>
      </c>
      <c r="C347" s="170" t="s">
        <v>346</v>
      </c>
      <c r="D347" s="171" t="s">
        <v>19</v>
      </c>
      <c r="E347" s="170" t="s">
        <v>349</v>
      </c>
      <c r="F347" s="173">
        <v>2.8</v>
      </c>
      <c r="G347" s="178" t="s">
        <v>39</v>
      </c>
      <c r="H347" s="179">
        <f t="shared" si="5"/>
        <v>0.62222222222222223</v>
      </c>
    </row>
    <row r="348" spans="1:8" x14ac:dyDescent="0.3">
      <c r="A348" s="177">
        <v>48300</v>
      </c>
      <c r="B348" s="177">
        <v>48400</v>
      </c>
      <c r="C348" s="170" t="s">
        <v>346</v>
      </c>
      <c r="D348" s="171" t="s">
        <v>19</v>
      </c>
      <c r="E348" s="170" t="s">
        <v>349</v>
      </c>
      <c r="F348" s="173">
        <v>3</v>
      </c>
      <c r="G348" s="178" t="s">
        <v>39</v>
      </c>
      <c r="H348" s="179">
        <f t="shared" si="5"/>
        <v>0.66666666666666663</v>
      </c>
    </row>
    <row r="349" spans="1:8" x14ac:dyDescent="0.3">
      <c r="A349" s="177">
        <v>48400</v>
      </c>
      <c r="B349" s="177">
        <v>48500</v>
      </c>
      <c r="C349" s="170" t="s">
        <v>346</v>
      </c>
      <c r="D349" s="171" t="s">
        <v>19</v>
      </c>
      <c r="E349" s="170" t="s">
        <v>349</v>
      </c>
      <c r="F349" s="173">
        <v>2.5</v>
      </c>
      <c r="G349" s="178" t="s">
        <v>39</v>
      </c>
      <c r="H349" s="179">
        <f t="shared" si="5"/>
        <v>0.55555555555555558</v>
      </c>
    </row>
    <row r="350" spans="1:8" x14ac:dyDescent="0.3">
      <c r="A350" s="177">
        <v>48400</v>
      </c>
      <c r="B350" s="177">
        <v>48500</v>
      </c>
      <c r="C350" s="170" t="s">
        <v>346</v>
      </c>
      <c r="D350" s="171" t="s">
        <v>19</v>
      </c>
      <c r="E350" s="170" t="s">
        <v>349</v>
      </c>
      <c r="F350" s="173">
        <v>4</v>
      </c>
      <c r="G350" s="178" t="s">
        <v>357</v>
      </c>
      <c r="H350" s="179">
        <f t="shared" si="5"/>
        <v>0.88888888888888884</v>
      </c>
    </row>
    <row r="351" spans="1:8" x14ac:dyDescent="0.3">
      <c r="A351" s="177">
        <v>48500</v>
      </c>
      <c r="B351" s="177">
        <v>48580</v>
      </c>
      <c r="C351" s="170" t="s">
        <v>346</v>
      </c>
      <c r="D351" s="171" t="s">
        <v>19</v>
      </c>
      <c r="E351" s="170" t="s">
        <v>349</v>
      </c>
      <c r="F351" s="173">
        <v>8</v>
      </c>
      <c r="G351" s="178" t="s">
        <v>356</v>
      </c>
      <c r="H351" s="179">
        <f t="shared" si="5"/>
        <v>1.7777777777777777</v>
      </c>
    </row>
    <row r="352" spans="1:8" x14ac:dyDescent="0.3">
      <c r="A352" s="177">
        <v>48500</v>
      </c>
      <c r="B352" s="177">
        <v>48580</v>
      </c>
      <c r="C352" s="170" t="s">
        <v>346</v>
      </c>
      <c r="D352" s="171" t="s">
        <v>19</v>
      </c>
      <c r="E352" s="170" t="s">
        <v>349</v>
      </c>
      <c r="F352" s="173">
        <v>3.5</v>
      </c>
      <c r="G352" s="178" t="s">
        <v>39</v>
      </c>
      <c r="H352" s="179">
        <f t="shared" si="5"/>
        <v>0.77777777777777779</v>
      </c>
    </row>
    <row r="353" spans="1:8" x14ac:dyDescent="0.3">
      <c r="H353" s="180">
        <f>ROUND(SUM(H6:H352),0)</f>
        <v>1057</v>
      </c>
    </row>
    <row r="354" spans="1:8" x14ac:dyDescent="0.3">
      <c r="A354" t="s">
        <v>354</v>
      </c>
      <c r="C354" s="174" t="s">
        <v>20</v>
      </c>
    </row>
    <row r="355" spans="1:8" ht="30.15" x14ac:dyDescent="0.3">
      <c r="A355" s="181" t="s">
        <v>81</v>
      </c>
      <c r="B355" s="181" t="s">
        <v>82</v>
      </c>
      <c r="C355" s="182" t="s">
        <v>343</v>
      </c>
      <c r="D355" s="182" t="s">
        <v>18</v>
      </c>
      <c r="E355" s="182" t="s">
        <v>344</v>
      </c>
      <c r="F355" s="182" t="s">
        <v>78</v>
      </c>
      <c r="G355" s="182" t="s">
        <v>345</v>
      </c>
      <c r="H355" s="182" t="s">
        <v>355</v>
      </c>
    </row>
    <row r="356" spans="1:8" x14ac:dyDescent="0.3">
      <c r="A356" s="183">
        <v>48580</v>
      </c>
      <c r="B356" s="183">
        <v>48500</v>
      </c>
      <c r="C356" s="184" t="s">
        <v>350</v>
      </c>
      <c r="D356" s="185" t="s">
        <v>20</v>
      </c>
      <c r="E356" s="185" t="s">
        <v>353</v>
      </c>
      <c r="F356" s="186">
        <v>10</v>
      </c>
      <c r="G356" s="178" t="s">
        <v>357</v>
      </c>
      <c r="H356" s="179">
        <f t="shared" ref="H356:H419" si="6">F356/4.5</f>
        <v>2.2222222222222223</v>
      </c>
    </row>
    <row r="357" spans="1:8" x14ac:dyDescent="0.3">
      <c r="A357" s="183">
        <v>48200</v>
      </c>
      <c r="B357" s="183">
        <v>48100</v>
      </c>
      <c r="C357" s="184" t="s">
        <v>350</v>
      </c>
      <c r="D357" s="185" t="s">
        <v>20</v>
      </c>
      <c r="E357" s="185" t="s">
        <v>353</v>
      </c>
      <c r="F357" s="186">
        <v>10</v>
      </c>
      <c r="G357" s="178" t="s">
        <v>356</v>
      </c>
      <c r="H357" s="179">
        <f t="shared" si="6"/>
        <v>2.2222222222222223</v>
      </c>
    </row>
    <row r="358" spans="1:8" x14ac:dyDescent="0.3">
      <c r="A358" s="183">
        <v>48100</v>
      </c>
      <c r="B358" s="183">
        <v>48000</v>
      </c>
      <c r="C358" s="184" t="s">
        <v>350</v>
      </c>
      <c r="D358" s="185" t="s">
        <v>20</v>
      </c>
      <c r="E358" s="184" t="s">
        <v>353</v>
      </c>
      <c r="F358" s="186">
        <v>1.5</v>
      </c>
      <c r="G358" s="178" t="s">
        <v>39</v>
      </c>
      <c r="H358" s="179">
        <f t="shared" si="6"/>
        <v>0.33333333333333331</v>
      </c>
    </row>
    <row r="359" spans="1:8" x14ac:dyDescent="0.3">
      <c r="A359" s="183">
        <v>48100</v>
      </c>
      <c r="B359" s="183">
        <v>48000</v>
      </c>
      <c r="C359" s="184" t="s">
        <v>350</v>
      </c>
      <c r="D359" s="185" t="s">
        <v>20</v>
      </c>
      <c r="E359" s="184" t="s">
        <v>353</v>
      </c>
      <c r="F359" s="186">
        <v>4</v>
      </c>
      <c r="G359" s="178" t="s">
        <v>357</v>
      </c>
      <c r="H359" s="179">
        <f t="shared" si="6"/>
        <v>0.88888888888888884</v>
      </c>
    </row>
    <row r="360" spans="1:8" x14ac:dyDescent="0.3">
      <c r="A360" s="183">
        <v>48000</v>
      </c>
      <c r="B360" s="183">
        <v>47900</v>
      </c>
      <c r="C360" s="184" t="s">
        <v>350</v>
      </c>
      <c r="D360" s="185" t="s">
        <v>20</v>
      </c>
      <c r="E360" s="185" t="s">
        <v>353</v>
      </c>
      <c r="F360" s="186">
        <v>3</v>
      </c>
      <c r="G360" s="178" t="s">
        <v>39</v>
      </c>
      <c r="H360" s="179">
        <f t="shared" si="6"/>
        <v>0.66666666666666663</v>
      </c>
    </row>
    <row r="361" spans="1:8" x14ac:dyDescent="0.3">
      <c r="A361" s="183">
        <v>47900</v>
      </c>
      <c r="B361" s="183">
        <v>47800</v>
      </c>
      <c r="C361" s="184" t="s">
        <v>350</v>
      </c>
      <c r="D361" s="185" t="s">
        <v>20</v>
      </c>
      <c r="E361" s="184" t="s">
        <v>353</v>
      </c>
      <c r="F361" s="186">
        <v>2.8</v>
      </c>
      <c r="G361" s="178" t="s">
        <v>39</v>
      </c>
      <c r="H361" s="179">
        <f t="shared" si="6"/>
        <v>0.62222222222222223</v>
      </c>
    </row>
    <row r="362" spans="1:8" x14ac:dyDescent="0.3">
      <c r="A362" s="183">
        <v>47800</v>
      </c>
      <c r="B362" s="183">
        <v>47700</v>
      </c>
      <c r="C362" s="184" t="s">
        <v>350</v>
      </c>
      <c r="D362" s="185" t="s">
        <v>20</v>
      </c>
      <c r="E362" s="185" t="s">
        <v>353</v>
      </c>
      <c r="F362" s="186">
        <v>2.5</v>
      </c>
      <c r="G362" s="178" t="s">
        <v>39</v>
      </c>
      <c r="H362" s="179">
        <f t="shared" si="6"/>
        <v>0.55555555555555558</v>
      </c>
    </row>
    <row r="363" spans="1:8" x14ac:dyDescent="0.3">
      <c r="A363" s="187">
        <v>47700</v>
      </c>
      <c r="B363" s="187">
        <v>47600</v>
      </c>
      <c r="C363" s="184" t="s">
        <v>350</v>
      </c>
      <c r="D363" s="185" t="s">
        <v>20</v>
      </c>
      <c r="E363" s="184" t="s">
        <v>353</v>
      </c>
      <c r="F363" s="188">
        <v>2.6</v>
      </c>
      <c r="G363" s="178" t="s">
        <v>39</v>
      </c>
      <c r="H363" s="179">
        <f t="shared" si="6"/>
        <v>0.57777777777777783</v>
      </c>
    </row>
    <row r="364" spans="1:8" x14ac:dyDescent="0.3">
      <c r="A364" s="187">
        <v>47700</v>
      </c>
      <c r="B364" s="187">
        <v>47600</v>
      </c>
      <c r="C364" s="184" t="s">
        <v>350</v>
      </c>
      <c r="D364" s="185" t="s">
        <v>20</v>
      </c>
      <c r="E364" s="184" t="s">
        <v>353</v>
      </c>
      <c r="F364" s="188">
        <v>4</v>
      </c>
      <c r="G364" s="178" t="s">
        <v>357</v>
      </c>
      <c r="H364" s="179">
        <f t="shared" si="6"/>
        <v>0.88888888888888884</v>
      </c>
    </row>
    <row r="365" spans="1:8" x14ac:dyDescent="0.3">
      <c r="A365" s="189">
        <v>47600</v>
      </c>
      <c r="B365" s="189">
        <v>47500</v>
      </c>
      <c r="C365" s="184" t="s">
        <v>350</v>
      </c>
      <c r="D365" s="185" t="s">
        <v>20</v>
      </c>
      <c r="E365" s="185" t="s">
        <v>351</v>
      </c>
      <c r="F365" s="186">
        <v>10</v>
      </c>
      <c r="G365" s="178" t="s">
        <v>356</v>
      </c>
      <c r="H365" s="179">
        <f t="shared" si="6"/>
        <v>2.2222222222222223</v>
      </c>
    </row>
    <row r="366" spans="1:8" x14ac:dyDescent="0.3">
      <c r="A366" s="189">
        <v>47600</v>
      </c>
      <c r="B366" s="189">
        <v>47500</v>
      </c>
      <c r="C366" s="184" t="s">
        <v>350</v>
      </c>
      <c r="D366" s="185" t="s">
        <v>20</v>
      </c>
      <c r="E366" s="184" t="s">
        <v>352</v>
      </c>
      <c r="F366" s="186">
        <v>3</v>
      </c>
      <c r="G366" s="178" t="s">
        <v>357</v>
      </c>
      <c r="H366" s="179">
        <f t="shared" si="6"/>
        <v>0.66666666666666663</v>
      </c>
    </row>
    <row r="367" spans="1:8" x14ac:dyDescent="0.3">
      <c r="A367" s="187">
        <v>47500</v>
      </c>
      <c r="B367" s="187">
        <v>47400</v>
      </c>
      <c r="C367" s="184" t="s">
        <v>350</v>
      </c>
      <c r="D367" s="185" t="s">
        <v>20</v>
      </c>
      <c r="E367" s="184" t="s">
        <v>353</v>
      </c>
      <c r="F367" s="188">
        <v>2</v>
      </c>
      <c r="G367" s="178" t="s">
        <v>39</v>
      </c>
      <c r="H367" s="179">
        <f t="shared" si="6"/>
        <v>0.44444444444444442</v>
      </c>
    </row>
    <row r="368" spans="1:8" x14ac:dyDescent="0.3">
      <c r="A368" s="189">
        <v>47200</v>
      </c>
      <c r="B368" s="189">
        <v>47100</v>
      </c>
      <c r="C368" s="184" t="s">
        <v>350</v>
      </c>
      <c r="D368" s="185" t="s">
        <v>20</v>
      </c>
      <c r="E368" s="184" t="s">
        <v>352</v>
      </c>
      <c r="F368" s="186">
        <v>20</v>
      </c>
      <c r="G368" s="178" t="s">
        <v>356</v>
      </c>
      <c r="H368" s="179">
        <f t="shared" si="6"/>
        <v>4.4444444444444446</v>
      </c>
    </row>
    <row r="369" spans="1:8" x14ac:dyDescent="0.3">
      <c r="A369" s="189">
        <v>47100</v>
      </c>
      <c r="B369" s="189">
        <v>47000</v>
      </c>
      <c r="C369" s="184" t="s">
        <v>350</v>
      </c>
      <c r="D369" s="185" t="s">
        <v>20</v>
      </c>
      <c r="E369" s="185" t="s">
        <v>352</v>
      </c>
      <c r="F369" s="186">
        <v>15</v>
      </c>
      <c r="G369" s="178" t="s">
        <v>356</v>
      </c>
      <c r="H369" s="179">
        <f t="shared" si="6"/>
        <v>3.3333333333333335</v>
      </c>
    </row>
    <row r="370" spans="1:8" x14ac:dyDescent="0.3">
      <c r="A370" s="187">
        <v>47100</v>
      </c>
      <c r="B370" s="187">
        <v>47000</v>
      </c>
      <c r="C370" s="184" t="s">
        <v>350</v>
      </c>
      <c r="D370" s="185" t="s">
        <v>20</v>
      </c>
      <c r="E370" s="184" t="s">
        <v>353</v>
      </c>
      <c r="F370" s="186">
        <v>13</v>
      </c>
      <c r="G370" s="178" t="s">
        <v>356</v>
      </c>
      <c r="H370" s="179">
        <f t="shared" si="6"/>
        <v>2.8888888888888888</v>
      </c>
    </row>
    <row r="371" spans="1:8" x14ac:dyDescent="0.3">
      <c r="A371" s="187">
        <v>47100</v>
      </c>
      <c r="B371" s="187">
        <v>47000</v>
      </c>
      <c r="C371" s="184" t="s">
        <v>350</v>
      </c>
      <c r="D371" s="185" t="s">
        <v>20</v>
      </c>
      <c r="E371" s="184" t="s">
        <v>353</v>
      </c>
      <c r="F371" s="188">
        <v>5</v>
      </c>
      <c r="G371" s="178" t="s">
        <v>357</v>
      </c>
      <c r="H371" s="179">
        <f t="shared" si="6"/>
        <v>1.1111111111111112</v>
      </c>
    </row>
    <row r="372" spans="1:8" x14ac:dyDescent="0.3">
      <c r="A372" s="189">
        <v>46900</v>
      </c>
      <c r="B372" s="189">
        <v>46800</v>
      </c>
      <c r="C372" s="184" t="s">
        <v>350</v>
      </c>
      <c r="D372" s="185" t="s">
        <v>20</v>
      </c>
      <c r="E372" s="185" t="s">
        <v>352</v>
      </c>
      <c r="F372" s="186">
        <v>20</v>
      </c>
      <c r="G372" s="178" t="s">
        <v>356</v>
      </c>
      <c r="H372" s="179">
        <f t="shared" si="6"/>
        <v>4.4444444444444446</v>
      </c>
    </row>
    <row r="373" spans="1:8" x14ac:dyDescent="0.3">
      <c r="A373" s="189">
        <v>46900</v>
      </c>
      <c r="B373" s="189">
        <v>46800</v>
      </c>
      <c r="C373" s="184" t="s">
        <v>350</v>
      </c>
      <c r="D373" s="185" t="s">
        <v>20</v>
      </c>
      <c r="E373" s="184" t="s">
        <v>353</v>
      </c>
      <c r="F373" s="186">
        <v>18</v>
      </c>
      <c r="G373" s="178" t="s">
        <v>356</v>
      </c>
      <c r="H373" s="179">
        <f t="shared" si="6"/>
        <v>4</v>
      </c>
    </row>
    <row r="374" spans="1:8" x14ac:dyDescent="0.3">
      <c r="A374" s="189">
        <v>46800</v>
      </c>
      <c r="B374" s="189">
        <v>46700</v>
      </c>
      <c r="C374" s="184" t="s">
        <v>350</v>
      </c>
      <c r="D374" s="185" t="s">
        <v>20</v>
      </c>
      <c r="E374" s="184" t="s">
        <v>352</v>
      </c>
      <c r="F374" s="186">
        <v>30</v>
      </c>
      <c r="G374" s="178" t="s">
        <v>356</v>
      </c>
      <c r="H374" s="179">
        <f t="shared" si="6"/>
        <v>6.666666666666667</v>
      </c>
    </row>
    <row r="375" spans="1:8" x14ac:dyDescent="0.3">
      <c r="A375" s="189">
        <v>46800</v>
      </c>
      <c r="B375" s="189">
        <v>46700</v>
      </c>
      <c r="C375" s="184" t="s">
        <v>350</v>
      </c>
      <c r="D375" s="185" t="s">
        <v>20</v>
      </c>
      <c r="E375" s="185" t="s">
        <v>353</v>
      </c>
      <c r="F375" s="186">
        <v>25</v>
      </c>
      <c r="G375" s="178" t="s">
        <v>356</v>
      </c>
      <c r="H375" s="179">
        <f t="shared" si="6"/>
        <v>5.5555555555555554</v>
      </c>
    </row>
    <row r="376" spans="1:8" x14ac:dyDescent="0.3">
      <c r="A376" s="189">
        <v>46700</v>
      </c>
      <c r="B376" s="189">
        <v>46600</v>
      </c>
      <c r="C376" s="184" t="s">
        <v>350</v>
      </c>
      <c r="D376" s="185" t="s">
        <v>20</v>
      </c>
      <c r="E376" s="185" t="s">
        <v>352</v>
      </c>
      <c r="F376" s="186">
        <v>10</v>
      </c>
      <c r="G376" s="178" t="s">
        <v>356</v>
      </c>
      <c r="H376" s="179">
        <f t="shared" si="6"/>
        <v>2.2222222222222223</v>
      </c>
    </row>
    <row r="377" spans="1:8" x14ac:dyDescent="0.3">
      <c r="A377" s="189">
        <v>46700</v>
      </c>
      <c r="B377" s="189">
        <v>46600</v>
      </c>
      <c r="C377" s="184" t="s">
        <v>350</v>
      </c>
      <c r="D377" s="185" t="s">
        <v>20</v>
      </c>
      <c r="E377" s="184" t="s">
        <v>353</v>
      </c>
      <c r="F377" s="186">
        <v>11</v>
      </c>
      <c r="G377" s="178" t="s">
        <v>356</v>
      </c>
      <c r="H377" s="179">
        <f t="shared" si="6"/>
        <v>2.4444444444444446</v>
      </c>
    </row>
    <row r="378" spans="1:8" x14ac:dyDescent="0.3">
      <c r="A378" s="189">
        <v>46600</v>
      </c>
      <c r="B378" s="189">
        <v>46500</v>
      </c>
      <c r="C378" s="184" t="s">
        <v>350</v>
      </c>
      <c r="D378" s="185" t="s">
        <v>20</v>
      </c>
      <c r="E378" s="184" t="s">
        <v>352</v>
      </c>
      <c r="F378" s="186">
        <v>15</v>
      </c>
      <c r="G378" s="178" t="s">
        <v>356</v>
      </c>
      <c r="H378" s="179">
        <f t="shared" si="6"/>
        <v>3.3333333333333335</v>
      </c>
    </row>
    <row r="379" spans="1:8" x14ac:dyDescent="0.3">
      <c r="A379" s="189">
        <v>46500</v>
      </c>
      <c r="B379" s="189">
        <v>46400</v>
      </c>
      <c r="C379" s="184" t="s">
        <v>350</v>
      </c>
      <c r="D379" s="185" t="s">
        <v>20</v>
      </c>
      <c r="E379" s="185" t="s">
        <v>352</v>
      </c>
      <c r="F379" s="186">
        <v>10</v>
      </c>
      <c r="G379" s="178" t="s">
        <v>356</v>
      </c>
      <c r="H379" s="179">
        <f t="shared" si="6"/>
        <v>2.2222222222222223</v>
      </c>
    </row>
    <row r="380" spans="1:8" x14ac:dyDescent="0.3">
      <c r="A380" s="189">
        <v>46100</v>
      </c>
      <c r="B380" s="189">
        <v>46000</v>
      </c>
      <c r="C380" s="184" t="s">
        <v>350</v>
      </c>
      <c r="D380" s="185" t="s">
        <v>20</v>
      </c>
      <c r="E380" s="185" t="s">
        <v>352</v>
      </c>
      <c r="F380" s="186">
        <v>10</v>
      </c>
      <c r="G380" s="178" t="s">
        <v>356</v>
      </c>
      <c r="H380" s="179">
        <f t="shared" si="6"/>
        <v>2.2222222222222223</v>
      </c>
    </row>
    <row r="381" spans="1:8" x14ac:dyDescent="0.3">
      <c r="A381" s="189">
        <v>46000</v>
      </c>
      <c r="B381" s="189">
        <v>45900</v>
      </c>
      <c r="C381" s="184" t="s">
        <v>350</v>
      </c>
      <c r="D381" s="185" t="s">
        <v>20</v>
      </c>
      <c r="E381" s="185" t="s">
        <v>353</v>
      </c>
      <c r="F381" s="190">
        <v>20</v>
      </c>
      <c r="G381" s="178" t="s">
        <v>356</v>
      </c>
      <c r="H381" s="179">
        <f t="shared" si="6"/>
        <v>4.4444444444444446</v>
      </c>
    </row>
    <row r="382" spans="1:8" x14ac:dyDescent="0.3">
      <c r="A382" s="189">
        <v>45900</v>
      </c>
      <c r="B382" s="189">
        <v>45800</v>
      </c>
      <c r="C382" s="184" t="s">
        <v>350</v>
      </c>
      <c r="D382" s="185" t="s">
        <v>20</v>
      </c>
      <c r="E382" s="185" t="s">
        <v>352</v>
      </c>
      <c r="F382" s="186">
        <v>25</v>
      </c>
      <c r="G382" s="178" t="s">
        <v>356</v>
      </c>
      <c r="H382" s="179">
        <f t="shared" si="6"/>
        <v>5.5555555555555554</v>
      </c>
    </row>
    <row r="383" spans="1:8" x14ac:dyDescent="0.3">
      <c r="A383" s="189">
        <v>45900</v>
      </c>
      <c r="B383" s="189">
        <v>45800</v>
      </c>
      <c r="C383" s="184" t="s">
        <v>350</v>
      </c>
      <c r="D383" s="185" t="s">
        <v>20</v>
      </c>
      <c r="E383" s="184" t="s">
        <v>353</v>
      </c>
      <c r="F383" s="190">
        <v>25</v>
      </c>
      <c r="G383" s="178" t="s">
        <v>356</v>
      </c>
      <c r="H383" s="179">
        <f t="shared" si="6"/>
        <v>5.5555555555555554</v>
      </c>
    </row>
    <row r="384" spans="1:8" x14ac:dyDescent="0.3">
      <c r="A384" s="189">
        <v>45700</v>
      </c>
      <c r="B384" s="189">
        <v>45600</v>
      </c>
      <c r="C384" s="184" t="s">
        <v>350</v>
      </c>
      <c r="D384" s="185" t="s">
        <v>20</v>
      </c>
      <c r="E384" s="184" t="s">
        <v>351</v>
      </c>
      <c r="F384" s="190">
        <v>10</v>
      </c>
      <c r="G384" s="178" t="s">
        <v>356</v>
      </c>
      <c r="H384" s="179">
        <f t="shared" si="6"/>
        <v>2.2222222222222223</v>
      </c>
    </row>
    <row r="385" spans="1:8" x14ac:dyDescent="0.3">
      <c r="A385" s="189">
        <v>45700</v>
      </c>
      <c r="B385" s="189">
        <v>45600</v>
      </c>
      <c r="C385" s="184" t="s">
        <v>350</v>
      </c>
      <c r="D385" s="185" t="s">
        <v>20</v>
      </c>
      <c r="E385" s="184" t="s">
        <v>353</v>
      </c>
      <c r="F385" s="190">
        <v>15</v>
      </c>
      <c r="G385" s="178" t="s">
        <v>356</v>
      </c>
      <c r="H385" s="179">
        <f t="shared" si="6"/>
        <v>3.3333333333333335</v>
      </c>
    </row>
    <row r="386" spans="1:8" x14ac:dyDescent="0.3">
      <c r="A386" s="189">
        <v>45600</v>
      </c>
      <c r="B386" s="189">
        <v>45500</v>
      </c>
      <c r="C386" s="184" t="s">
        <v>350</v>
      </c>
      <c r="D386" s="185" t="s">
        <v>20</v>
      </c>
      <c r="E386" s="185" t="s">
        <v>351</v>
      </c>
      <c r="F386" s="190">
        <v>10</v>
      </c>
      <c r="G386" s="178" t="s">
        <v>356</v>
      </c>
      <c r="H386" s="179">
        <f t="shared" si="6"/>
        <v>2.2222222222222223</v>
      </c>
    </row>
    <row r="387" spans="1:8" x14ac:dyDescent="0.3">
      <c r="A387" s="189">
        <v>45100</v>
      </c>
      <c r="B387" s="189">
        <v>45000</v>
      </c>
      <c r="C387" s="184" t="s">
        <v>350</v>
      </c>
      <c r="D387" s="185" t="s">
        <v>20</v>
      </c>
      <c r="E387" s="184" t="s">
        <v>351</v>
      </c>
      <c r="F387" s="190">
        <v>20</v>
      </c>
      <c r="G387" s="178" t="s">
        <v>356</v>
      </c>
      <c r="H387" s="179">
        <f t="shared" si="6"/>
        <v>4.4444444444444446</v>
      </c>
    </row>
    <row r="388" spans="1:8" x14ac:dyDescent="0.3">
      <c r="A388" s="189">
        <v>44500</v>
      </c>
      <c r="B388" s="189">
        <v>44400</v>
      </c>
      <c r="C388" s="184" t="s">
        <v>350</v>
      </c>
      <c r="D388" s="185" t="s">
        <v>20</v>
      </c>
      <c r="E388" s="184" t="s">
        <v>353</v>
      </c>
      <c r="F388" s="190">
        <v>26</v>
      </c>
      <c r="G388" s="178" t="s">
        <v>356</v>
      </c>
      <c r="H388" s="179">
        <f t="shared" si="6"/>
        <v>5.7777777777777777</v>
      </c>
    </row>
    <row r="389" spans="1:8" x14ac:dyDescent="0.3">
      <c r="A389" s="189">
        <v>44300</v>
      </c>
      <c r="B389" s="189">
        <v>44200</v>
      </c>
      <c r="C389" s="184" t="s">
        <v>350</v>
      </c>
      <c r="D389" s="185" t="s">
        <v>20</v>
      </c>
      <c r="E389" s="185" t="s">
        <v>352</v>
      </c>
      <c r="F389" s="186">
        <v>30</v>
      </c>
      <c r="G389" s="178" t="s">
        <v>356</v>
      </c>
      <c r="H389" s="179">
        <f t="shared" si="6"/>
        <v>6.666666666666667</v>
      </c>
    </row>
    <row r="390" spans="1:8" x14ac:dyDescent="0.3">
      <c r="A390" s="189">
        <v>44000</v>
      </c>
      <c r="B390" s="189">
        <v>43900</v>
      </c>
      <c r="C390" s="184" t="s">
        <v>350</v>
      </c>
      <c r="D390" s="185" t="s">
        <v>20</v>
      </c>
      <c r="E390" s="184" t="s">
        <v>352</v>
      </c>
      <c r="F390" s="186">
        <v>35</v>
      </c>
      <c r="G390" s="178" t="s">
        <v>356</v>
      </c>
      <c r="H390" s="179">
        <f t="shared" si="6"/>
        <v>7.7777777777777777</v>
      </c>
    </row>
    <row r="391" spans="1:8" x14ac:dyDescent="0.3">
      <c r="A391" s="189">
        <v>43700</v>
      </c>
      <c r="B391" s="189">
        <v>43600</v>
      </c>
      <c r="C391" s="184" t="s">
        <v>350</v>
      </c>
      <c r="D391" s="185" t="s">
        <v>20</v>
      </c>
      <c r="E391" s="184" t="s">
        <v>351</v>
      </c>
      <c r="F391" s="190">
        <v>10</v>
      </c>
      <c r="G391" s="178" t="s">
        <v>356</v>
      </c>
      <c r="H391" s="179">
        <f t="shared" si="6"/>
        <v>2.2222222222222223</v>
      </c>
    </row>
    <row r="392" spans="1:8" x14ac:dyDescent="0.3">
      <c r="A392" s="189">
        <v>43700</v>
      </c>
      <c r="B392" s="189">
        <v>43600</v>
      </c>
      <c r="C392" s="184" t="s">
        <v>350</v>
      </c>
      <c r="D392" s="185" t="s">
        <v>20</v>
      </c>
      <c r="E392" s="185" t="s">
        <v>352</v>
      </c>
      <c r="F392" s="186">
        <v>15</v>
      </c>
      <c r="G392" s="178" t="s">
        <v>356</v>
      </c>
      <c r="H392" s="179">
        <f t="shared" si="6"/>
        <v>3.3333333333333335</v>
      </c>
    </row>
    <row r="393" spans="1:8" x14ac:dyDescent="0.3">
      <c r="A393" s="189">
        <v>43600</v>
      </c>
      <c r="B393" s="189">
        <v>43500</v>
      </c>
      <c r="C393" s="184" t="s">
        <v>350</v>
      </c>
      <c r="D393" s="185" t="s">
        <v>20</v>
      </c>
      <c r="E393" s="184" t="s">
        <v>352</v>
      </c>
      <c r="F393" s="186">
        <v>22</v>
      </c>
      <c r="G393" s="178" t="s">
        <v>356</v>
      </c>
      <c r="H393" s="179">
        <f t="shared" si="6"/>
        <v>4.8888888888888893</v>
      </c>
    </row>
    <row r="394" spans="1:8" x14ac:dyDescent="0.3">
      <c r="A394" s="189">
        <v>43500</v>
      </c>
      <c r="B394" s="189">
        <v>43400</v>
      </c>
      <c r="C394" s="184" t="s">
        <v>350</v>
      </c>
      <c r="D394" s="185" t="s">
        <v>20</v>
      </c>
      <c r="E394" s="184" t="s">
        <v>351</v>
      </c>
      <c r="F394" s="190">
        <v>10</v>
      </c>
      <c r="G394" s="178" t="s">
        <v>356</v>
      </c>
      <c r="H394" s="179">
        <f t="shared" si="6"/>
        <v>2.2222222222222223</v>
      </c>
    </row>
    <row r="395" spans="1:8" x14ac:dyDescent="0.3">
      <c r="A395" s="189">
        <v>43200</v>
      </c>
      <c r="B395" s="189">
        <v>43100</v>
      </c>
      <c r="C395" s="184" t="s">
        <v>350</v>
      </c>
      <c r="D395" s="185" t="s">
        <v>20</v>
      </c>
      <c r="E395" s="185" t="s">
        <v>351</v>
      </c>
      <c r="F395" s="190">
        <v>20</v>
      </c>
      <c r="G395" s="178" t="s">
        <v>356</v>
      </c>
      <c r="H395" s="179">
        <f t="shared" si="6"/>
        <v>4.4444444444444446</v>
      </c>
    </row>
    <row r="396" spans="1:8" x14ac:dyDescent="0.3">
      <c r="A396" s="189">
        <v>43100</v>
      </c>
      <c r="B396" s="189">
        <v>43000</v>
      </c>
      <c r="C396" s="184" t="s">
        <v>350</v>
      </c>
      <c r="D396" s="185" t="s">
        <v>20</v>
      </c>
      <c r="E396" s="185" t="s">
        <v>352</v>
      </c>
      <c r="F396" s="186">
        <v>13</v>
      </c>
      <c r="G396" s="178" t="s">
        <v>356</v>
      </c>
      <c r="H396" s="179">
        <f t="shared" si="6"/>
        <v>2.8888888888888888</v>
      </c>
    </row>
    <row r="397" spans="1:8" x14ac:dyDescent="0.3">
      <c r="A397" s="189">
        <v>42500</v>
      </c>
      <c r="B397" s="189">
        <v>42400</v>
      </c>
      <c r="C397" s="184" t="s">
        <v>350</v>
      </c>
      <c r="D397" s="185" t="s">
        <v>20</v>
      </c>
      <c r="E397" s="185" t="s">
        <v>352</v>
      </c>
      <c r="F397" s="186">
        <v>5</v>
      </c>
      <c r="G397" s="178" t="s">
        <v>356</v>
      </c>
      <c r="H397" s="179">
        <f t="shared" si="6"/>
        <v>1.1111111111111112</v>
      </c>
    </row>
    <row r="398" spans="1:8" x14ac:dyDescent="0.3">
      <c r="A398" s="189">
        <v>42400</v>
      </c>
      <c r="B398" s="189">
        <v>42300</v>
      </c>
      <c r="C398" s="184" t="s">
        <v>350</v>
      </c>
      <c r="D398" s="185" t="s">
        <v>20</v>
      </c>
      <c r="E398" s="185" t="s">
        <v>351</v>
      </c>
      <c r="F398" s="190">
        <v>20</v>
      </c>
      <c r="G398" s="178" t="s">
        <v>356</v>
      </c>
      <c r="H398" s="179">
        <f t="shared" si="6"/>
        <v>4.4444444444444446</v>
      </c>
    </row>
    <row r="399" spans="1:8" x14ac:dyDescent="0.3">
      <c r="A399" s="189">
        <v>42400</v>
      </c>
      <c r="B399" s="189">
        <v>42300</v>
      </c>
      <c r="C399" s="184" t="s">
        <v>350</v>
      </c>
      <c r="D399" s="185" t="s">
        <v>20</v>
      </c>
      <c r="E399" s="184" t="s">
        <v>352</v>
      </c>
      <c r="F399" s="186">
        <v>32</v>
      </c>
      <c r="G399" s="178" t="s">
        <v>356</v>
      </c>
      <c r="H399" s="179">
        <f t="shared" si="6"/>
        <v>7.1111111111111107</v>
      </c>
    </row>
    <row r="400" spans="1:8" x14ac:dyDescent="0.3">
      <c r="A400" s="189">
        <v>42400</v>
      </c>
      <c r="B400" s="189">
        <v>42300</v>
      </c>
      <c r="C400" s="184" t="s">
        <v>350</v>
      </c>
      <c r="D400" s="185" t="s">
        <v>20</v>
      </c>
      <c r="E400" s="185" t="s">
        <v>353</v>
      </c>
      <c r="F400" s="190">
        <v>10</v>
      </c>
      <c r="G400" s="178" t="s">
        <v>356</v>
      </c>
      <c r="H400" s="179">
        <f t="shared" si="6"/>
        <v>2.2222222222222223</v>
      </c>
    </row>
    <row r="401" spans="1:8" x14ac:dyDescent="0.3">
      <c r="A401" s="189">
        <v>42300</v>
      </c>
      <c r="B401" s="189">
        <v>42200</v>
      </c>
      <c r="C401" s="184" t="s">
        <v>350</v>
      </c>
      <c r="D401" s="185" t="s">
        <v>20</v>
      </c>
      <c r="E401" s="185" t="s">
        <v>352</v>
      </c>
      <c r="F401" s="186">
        <v>15</v>
      </c>
      <c r="G401" s="178" t="s">
        <v>356</v>
      </c>
      <c r="H401" s="179">
        <f t="shared" si="6"/>
        <v>3.3333333333333335</v>
      </c>
    </row>
    <row r="402" spans="1:8" x14ac:dyDescent="0.3">
      <c r="A402" s="189">
        <v>41000</v>
      </c>
      <c r="B402" s="189">
        <v>40900</v>
      </c>
      <c r="C402" s="184" t="s">
        <v>350</v>
      </c>
      <c r="D402" s="185" t="s">
        <v>20</v>
      </c>
      <c r="E402" s="184" t="s">
        <v>352</v>
      </c>
      <c r="F402" s="186">
        <v>8</v>
      </c>
      <c r="G402" s="178" t="s">
        <v>356</v>
      </c>
      <c r="H402" s="179">
        <f t="shared" si="6"/>
        <v>1.7777777777777777</v>
      </c>
    </row>
    <row r="403" spans="1:8" x14ac:dyDescent="0.3">
      <c r="A403" s="189">
        <v>40300</v>
      </c>
      <c r="B403" s="189">
        <v>40200</v>
      </c>
      <c r="C403" s="184" t="s">
        <v>350</v>
      </c>
      <c r="D403" s="185" t="s">
        <v>20</v>
      </c>
      <c r="E403" s="185" t="s">
        <v>352</v>
      </c>
      <c r="F403" s="186">
        <v>10</v>
      </c>
      <c r="G403" s="178" t="s">
        <v>356</v>
      </c>
      <c r="H403" s="179">
        <f t="shared" si="6"/>
        <v>2.2222222222222223</v>
      </c>
    </row>
    <row r="404" spans="1:8" x14ac:dyDescent="0.3">
      <c r="A404" s="189">
        <v>40200</v>
      </c>
      <c r="B404" s="189">
        <v>40100</v>
      </c>
      <c r="C404" s="184" t="s">
        <v>350</v>
      </c>
      <c r="D404" s="185" t="s">
        <v>20</v>
      </c>
      <c r="E404" s="185" t="s">
        <v>351</v>
      </c>
      <c r="F404" s="190">
        <v>40</v>
      </c>
      <c r="G404" s="178" t="s">
        <v>356</v>
      </c>
      <c r="H404" s="179">
        <f t="shared" si="6"/>
        <v>8.8888888888888893</v>
      </c>
    </row>
    <row r="405" spans="1:8" x14ac:dyDescent="0.3">
      <c r="A405" s="189">
        <v>40200</v>
      </c>
      <c r="B405" s="189">
        <v>40100</v>
      </c>
      <c r="C405" s="184" t="s">
        <v>350</v>
      </c>
      <c r="D405" s="185" t="s">
        <v>20</v>
      </c>
      <c r="E405" s="184" t="s">
        <v>352</v>
      </c>
      <c r="F405" s="186">
        <v>12</v>
      </c>
      <c r="G405" s="178" t="s">
        <v>356</v>
      </c>
      <c r="H405" s="179">
        <f t="shared" si="6"/>
        <v>2.6666666666666665</v>
      </c>
    </row>
    <row r="406" spans="1:8" x14ac:dyDescent="0.3">
      <c r="A406" s="189">
        <v>40100</v>
      </c>
      <c r="B406" s="189">
        <v>40000</v>
      </c>
      <c r="C406" s="184" t="s">
        <v>350</v>
      </c>
      <c r="D406" s="185" t="s">
        <v>20</v>
      </c>
      <c r="E406" s="184" t="s">
        <v>351</v>
      </c>
      <c r="F406" s="190">
        <v>30</v>
      </c>
      <c r="G406" s="178" t="s">
        <v>356</v>
      </c>
      <c r="H406" s="179">
        <f t="shared" si="6"/>
        <v>6.666666666666667</v>
      </c>
    </row>
    <row r="407" spans="1:8" x14ac:dyDescent="0.3">
      <c r="A407" s="189">
        <v>39900</v>
      </c>
      <c r="B407" s="189">
        <v>39800</v>
      </c>
      <c r="C407" s="184" t="s">
        <v>350</v>
      </c>
      <c r="D407" s="185" t="s">
        <v>20</v>
      </c>
      <c r="E407" s="184" t="s">
        <v>353</v>
      </c>
      <c r="F407" s="190">
        <v>8</v>
      </c>
      <c r="G407" s="178" t="s">
        <v>356</v>
      </c>
      <c r="H407" s="179">
        <f t="shared" si="6"/>
        <v>1.7777777777777777</v>
      </c>
    </row>
    <row r="408" spans="1:8" x14ac:dyDescent="0.3">
      <c r="A408" s="189">
        <v>39800</v>
      </c>
      <c r="B408" s="189">
        <v>39700</v>
      </c>
      <c r="C408" s="184" t="s">
        <v>350</v>
      </c>
      <c r="D408" s="185" t="s">
        <v>20</v>
      </c>
      <c r="E408" s="184" t="s">
        <v>352</v>
      </c>
      <c r="F408" s="186">
        <v>22</v>
      </c>
      <c r="G408" s="178" t="s">
        <v>356</v>
      </c>
      <c r="H408" s="179">
        <f t="shared" si="6"/>
        <v>4.8888888888888893</v>
      </c>
    </row>
    <row r="409" spans="1:8" x14ac:dyDescent="0.3">
      <c r="A409" s="189">
        <v>39400</v>
      </c>
      <c r="B409" s="189">
        <v>39300</v>
      </c>
      <c r="C409" s="184" t="s">
        <v>350</v>
      </c>
      <c r="D409" s="185" t="s">
        <v>20</v>
      </c>
      <c r="E409" s="185" t="s">
        <v>353</v>
      </c>
      <c r="F409" s="190">
        <v>8</v>
      </c>
      <c r="G409" s="178" t="s">
        <v>356</v>
      </c>
      <c r="H409" s="179">
        <f t="shared" si="6"/>
        <v>1.7777777777777777</v>
      </c>
    </row>
    <row r="410" spans="1:8" x14ac:dyDescent="0.3">
      <c r="A410" s="189">
        <v>39300</v>
      </c>
      <c r="B410" s="189">
        <v>39200</v>
      </c>
      <c r="C410" s="184" t="s">
        <v>350</v>
      </c>
      <c r="D410" s="185" t="s">
        <v>20</v>
      </c>
      <c r="E410" s="185" t="s">
        <v>352</v>
      </c>
      <c r="F410" s="186">
        <v>25</v>
      </c>
      <c r="G410" s="178" t="s">
        <v>356</v>
      </c>
      <c r="H410" s="179">
        <f t="shared" si="6"/>
        <v>5.5555555555555554</v>
      </c>
    </row>
    <row r="411" spans="1:8" x14ac:dyDescent="0.3">
      <c r="A411" s="189">
        <v>37900</v>
      </c>
      <c r="B411" s="189">
        <v>37800</v>
      </c>
      <c r="C411" s="184" t="s">
        <v>350</v>
      </c>
      <c r="D411" s="185" t="s">
        <v>20</v>
      </c>
      <c r="E411" s="185" t="s">
        <v>352</v>
      </c>
      <c r="F411" s="186">
        <v>12</v>
      </c>
      <c r="G411" s="178" t="s">
        <v>356</v>
      </c>
      <c r="H411" s="179">
        <f t="shared" si="6"/>
        <v>2.6666666666666665</v>
      </c>
    </row>
    <row r="412" spans="1:8" x14ac:dyDescent="0.3">
      <c r="A412" s="189">
        <v>37600</v>
      </c>
      <c r="B412" s="189">
        <v>37500</v>
      </c>
      <c r="C412" s="184" t="s">
        <v>350</v>
      </c>
      <c r="D412" s="185" t="s">
        <v>20</v>
      </c>
      <c r="E412" s="184" t="s">
        <v>352</v>
      </c>
      <c r="F412" s="186">
        <v>15</v>
      </c>
      <c r="G412" s="178" t="s">
        <v>356</v>
      </c>
      <c r="H412" s="179">
        <f t="shared" si="6"/>
        <v>3.3333333333333335</v>
      </c>
    </row>
    <row r="413" spans="1:8" x14ac:dyDescent="0.3">
      <c r="A413" s="189">
        <v>36700</v>
      </c>
      <c r="B413" s="189">
        <v>36600</v>
      </c>
      <c r="C413" s="184" t="s">
        <v>350</v>
      </c>
      <c r="D413" s="185" t="s">
        <v>20</v>
      </c>
      <c r="E413" s="184" t="s">
        <v>353</v>
      </c>
      <c r="F413" s="190">
        <v>10</v>
      </c>
      <c r="G413" s="178" t="s">
        <v>356</v>
      </c>
      <c r="H413" s="179">
        <f t="shared" si="6"/>
        <v>2.2222222222222223</v>
      </c>
    </row>
    <row r="414" spans="1:8" x14ac:dyDescent="0.3">
      <c r="A414" s="189">
        <v>36600</v>
      </c>
      <c r="B414" s="189">
        <v>36500</v>
      </c>
      <c r="C414" s="184" t="s">
        <v>350</v>
      </c>
      <c r="D414" s="185" t="s">
        <v>20</v>
      </c>
      <c r="E414" s="184" t="s">
        <v>352</v>
      </c>
      <c r="F414" s="186">
        <v>40</v>
      </c>
      <c r="G414" s="178" t="s">
        <v>356</v>
      </c>
      <c r="H414" s="179">
        <f t="shared" si="6"/>
        <v>8.8888888888888893</v>
      </c>
    </row>
    <row r="415" spans="1:8" x14ac:dyDescent="0.3">
      <c r="A415" s="189">
        <v>35900</v>
      </c>
      <c r="B415" s="189">
        <v>35800</v>
      </c>
      <c r="C415" s="184" t="s">
        <v>350</v>
      </c>
      <c r="D415" s="185" t="s">
        <v>20</v>
      </c>
      <c r="E415" s="184" t="s">
        <v>351</v>
      </c>
      <c r="F415" s="190">
        <v>10</v>
      </c>
      <c r="G415" s="178" t="s">
        <v>356</v>
      </c>
      <c r="H415" s="179">
        <f t="shared" si="6"/>
        <v>2.2222222222222223</v>
      </c>
    </row>
    <row r="416" spans="1:8" x14ac:dyDescent="0.3">
      <c r="A416" s="189">
        <v>35900</v>
      </c>
      <c r="B416" s="189">
        <v>35800</v>
      </c>
      <c r="C416" s="184" t="s">
        <v>350</v>
      </c>
      <c r="D416" s="185" t="s">
        <v>20</v>
      </c>
      <c r="E416" s="184" t="s">
        <v>353</v>
      </c>
      <c r="F416" s="190">
        <v>6</v>
      </c>
      <c r="G416" s="178" t="s">
        <v>356</v>
      </c>
      <c r="H416" s="179">
        <f t="shared" si="6"/>
        <v>1.3333333333333333</v>
      </c>
    </row>
    <row r="417" spans="1:8" x14ac:dyDescent="0.3">
      <c r="A417" s="189">
        <v>35800</v>
      </c>
      <c r="B417" s="189">
        <v>35700</v>
      </c>
      <c r="C417" s="184" t="s">
        <v>350</v>
      </c>
      <c r="D417" s="185" t="s">
        <v>20</v>
      </c>
      <c r="E417" s="185" t="s">
        <v>353</v>
      </c>
      <c r="F417" s="190">
        <v>3</v>
      </c>
      <c r="G417" s="178" t="s">
        <v>39</v>
      </c>
      <c r="H417" s="179">
        <f t="shared" si="6"/>
        <v>0.66666666666666663</v>
      </c>
    </row>
    <row r="418" spans="1:8" x14ac:dyDescent="0.3">
      <c r="A418" s="189">
        <v>35100</v>
      </c>
      <c r="B418" s="189">
        <v>35000</v>
      </c>
      <c r="C418" s="184" t="s">
        <v>350</v>
      </c>
      <c r="D418" s="185" t="s">
        <v>20</v>
      </c>
      <c r="E418" s="184" t="s">
        <v>351</v>
      </c>
      <c r="F418" s="190">
        <v>30</v>
      </c>
      <c r="G418" s="178" t="s">
        <v>356</v>
      </c>
      <c r="H418" s="179">
        <f t="shared" si="6"/>
        <v>6.666666666666667</v>
      </c>
    </row>
    <row r="419" spans="1:8" x14ac:dyDescent="0.3">
      <c r="A419" s="189">
        <v>34400</v>
      </c>
      <c r="B419" s="189">
        <v>34300</v>
      </c>
      <c r="C419" s="184" t="s">
        <v>350</v>
      </c>
      <c r="D419" s="185" t="s">
        <v>20</v>
      </c>
      <c r="E419" s="185" t="s">
        <v>351</v>
      </c>
      <c r="F419" s="190">
        <v>10</v>
      </c>
      <c r="G419" s="178" t="s">
        <v>356</v>
      </c>
      <c r="H419" s="179">
        <f t="shared" si="6"/>
        <v>2.2222222222222223</v>
      </c>
    </row>
    <row r="420" spans="1:8" x14ac:dyDescent="0.3">
      <c r="A420" s="189">
        <v>34300</v>
      </c>
      <c r="B420" s="189">
        <v>34200</v>
      </c>
      <c r="C420" s="184" t="s">
        <v>350</v>
      </c>
      <c r="D420" s="185" t="s">
        <v>20</v>
      </c>
      <c r="E420" s="184" t="s">
        <v>353</v>
      </c>
      <c r="F420" s="190">
        <v>11</v>
      </c>
      <c r="G420" s="178" t="s">
        <v>356</v>
      </c>
      <c r="H420" s="179">
        <f t="shared" ref="H420:H483" si="7">F420/4.5</f>
        <v>2.4444444444444446</v>
      </c>
    </row>
    <row r="421" spans="1:8" x14ac:dyDescent="0.3">
      <c r="A421" s="189">
        <v>34200</v>
      </c>
      <c r="B421" s="189">
        <v>34100</v>
      </c>
      <c r="C421" s="184" t="s">
        <v>350</v>
      </c>
      <c r="D421" s="185" t="s">
        <v>20</v>
      </c>
      <c r="E421" s="184" t="s">
        <v>352</v>
      </c>
      <c r="F421" s="186">
        <v>15</v>
      </c>
      <c r="G421" s="178" t="s">
        <v>356</v>
      </c>
      <c r="H421" s="179">
        <f t="shared" si="7"/>
        <v>3.3333333333333335</v>
      </c>
    </row>
    <row r="422" spans="1:8" x14ac:dyDescent="0.3">
      <c r="A422" s="189">
        <v>34100</v>
      </c>
      <c r="B422" s="189">
        <v>34000</v>
      </c>
      <c r="C422" s="184" t="s">
        <v>350</v>
      </c>
      <c r="D422" s="185" t="s">
        <v>20</v>
      </c>
      <c r="E422" s="184" t="s">
        <v>353</v>
      </c>
      <c r="F422" s="190">
        <v>16</v>
      </c>
      <c r="G422" s="178" t="s">
        <v>356</v>
      </c>
      <c r="H422" s="179">
        <f t="shared" si="7"/>
        <v>3.5555555555555554</v>
      </c>
    </row>
    <row r="423" spans="1:8" x14ac:dyDescent="0.3">
      <c r="A423" s="189">
        <v>33900</v>
      </c>
      <c r="B423" s="189">
        <v>33800</v>
      </c>
      <c r="C423" s="184" t="s">
        <v>350</v>
      </c>
      <c r="D423" s="185" t="s">
        <v>20</v>
      </c>
      <c r="E423" s="184" t="s">
        <v>353</v>
      </c>
      <c r="F423" s="190">
        <v>20</v>
      </c>
      <c r="G423" s="178" t="s">
        <v>356</v>
      </c>
      <c r="H423" s="179">
        <f t="shared" si="7"/>
        <v>4.4444444444444446</v>
      </c>
    </row>
    <row r="424" spans="1:8" x14ac:dyDescent="0.3">
      <c r="A424" s="189">
        <v>33800</v>
      </c>
      <c r="B424" s="189">
        <v>33700</v>
      </c>
      <c r="C424" s="184" t="s">
        <v>350</v>
      </c>
      <c r="D424" s="185" t="s">
        <v>20</v>
      </c>
      <c r="E424" s="184" t="s">
        <v>353</v>
      </c>
      <c r="F424" s="190">
        <v>10</v>
      </c>
      <c r="G424" s="178" t="s">
        <v>356</v>
      </c>
      <c r="H424" s="179">
        <f t="shared" si="7"/>
        <v>2.2222222222222223</v>
      </c>
    </row>
    <row r="425" spans="1:8" x14ac:dyDescent="0.3">
      <c r="A425" s="189">
        <v>33700</v>
      </c>
      <c r="B425" s="189">
        <v>33600</v>
      </c>
      <c r="C425" s="184" t="s">
        <v>350</v>
      </c>
      <c r="D425" s="185" t="s">
        <v>20</v>
      </c>
      <c r="E425" s="184" t="s">
        <v>351</v>
      </c>
      <c r="F425" s="190">
        <v>40</v>
      </c>
      <c r="G425" s="178" t="s">
        <v>356</v>
      </c>
      <c r="H425" s="179">
        <f t="shared" si="7"/>
        <v>8.8888888888888893</v>
      </c>
    </row>
    <row r="426" spans="1:8" x14ac:dyDescent="0.3">
      <c r="A426" s="189">
        <v>33700</v>
      </c>
      <c r="B426" s="189">
        <v>33600</v>
      </c>
      <c r="C426" s="184" t="s">
        <v>350</v>
      </c>
      <c r="D426" s="185" t="s">
        <v>20</v>
      </c>
      <c r="E426" s="184" t="s">
        <v>353</v>
      </c>
      <c r="F426" s="190">
        <v>8</v>
      </c>
      <c r="G426" s="178" t="s">
        <v>356</v>
      </c>
      <c r="H426" s="179">
        <f t="shared" si="7"/>
        <v>1.7777777777777777</v>
      </c>
    </row>
    <row r="427" spans="1:8" x14ac:dyDescent="0.3">
      <c r="A427" s="189">
        <v>33500</v>
      </c>
      <c r="B427" s="189">
        <v>33400</v>
      </c>
      <c r="C427" s="184" t="s">
        <v>350</v>
      </c>
      <c r="D427" s="185" t="s">
        <v>20</v>
      </c>
      <c r="E427" s="184" t="s">
        <v>352</v>
      </c>
      <c r="F427" s="186">
        <v>25</v>
      </c>
      <c r="G427" s="178" t="s">
        <v>356</v>
      </c>
      <c r="H427" s="179">
        <f t="shared" si="7"/>
        <v>5.5555555555555554</v>
      </c>
    </row>
    <row r="428" spans="1:8" x14ac:dyDescent="0.3">
      <c r="A428" s="189">
        <v>33500</v>
      </c>
      <c r="B428" s="189">
        <v>33400</v>
      </c>
      <c r="C428" s="184" t="s">
        <v>350</v>
      </c>
      <c r="D428" s="185" t="s">
        <v>20</v>
      </c>
      <c r="E428" s="184" t="s">
        <v>353</v>
      </c>
      <c r="F428" s="190">
        <v>12</v>
      </c>
      <c r="G428" s="178" t="s">
        <v>356</v>
      </c>
      <c r="H428" s="179">
        <f t="shared" si="7"/>
        <v>2.6666666666666665</v>
      </c>
    </row>
    <row r="429" spans="1:8" x14ac:dyDescent="0.3">
      <c r="A429" s="189">
        <v>33400</v>
      </c>
      <c r="B429" s="189">
        <v>33300</v>
      </c>
      <c r="C429" s="184" t="s">
        <v>350</v>
      </c>
      <c r="D429" s="185" t="s">
        <v>20</v>
      </c>
      <c r="E429" s="184" t="s">
        <v>352</v>
      </c>
      <c r="F429" s="186">
        <v>30</v>
      </c>
      <c r="G429" s="178" t="s">
        <v>356</v>
      </c>
      <c r="H429" s="179">
        <f t="shared" si="7"/>
        <v>6.666666666666667</v>
      </c>
    </row>
    <row r="430" spans="1:8" x14ac:dyDescent="0.3">
      <c r="A430" s="189">
        <v>33400</v>
      </c>
      <c r="B430" s="189">
        <v>33300</v>
      </c>
      <c r="C430" s="184" t="s">
        <v>350</v>
      </c>
      <c r="D430" s="185" t="s">
        <v>20</v>
      </c>
      <c r="E430" s="184" t="s">
        <v>353</v>
      </c>
      <c r="F430" s="190">
        <v>20</v>
      </c>
      <c r="G430" s="178" t="s">
        <v>356</v>
      </c>
      <c r="H430" s="179">
        <f t="shared" si="7"/>
        <v>4.4444444444444446</v>
      </c>
    </row>
    <row r="431" spans="1:8" x14ac:dyDescent="0.3">
      <c r="A431" s="189">
        <v>33100</v>
      </c>
      <c r="B431" s="189">
        <v>33000</v>
      </c>
      <c r="C431" s="184" t="s">
        <v>350</v>
      </c>
      <c r="D431" s="185" t="s">
        <v>20</v>
      </c>
      <c r="E431" s="184" t="s">
        <v>352</v>
      </c>
      <c r="F431" s="186">
        <v>15</v>
      </c>
      <c r="G431" s="178" t="s">
        <v>356</v>
      </c>
      <c r="H431" s="179">
        <f t="shared" si="7"/>
        <v>3.3333333333333335</v>
      </c>
    </row>
    <row r="432" spans="1:8" x14ac:dyDescent="0.3">
      <c r="A432" s="189">
        <v>32200</v>
      </c>
      <c r="B432" s="189">
        <v>32100</v>
      </c>
      <c r="C432" s="184" t="s">
        <v>350</v>
      </c>
      <c r="D432" s="185" t="s">
        <v>20</v>
      </c>
      <c r="E432" s="184" t="s">
        <v>353</v>
      </c>
      <c r="F432" s="190">
        <v>8</v>
      </c>
      <c r="G432" s="178" t="s">
        <v>356</v>
      </c>
      <c r="H432" s="179">
        <f t="shared" si="7"/>
        <v>1.7777777777777777</v>
      </c>
    </row>
    <row r="433" spans="1:8" x14ac:dyDescent="0.3">
      <c r="A433" s="189">
        <v>31100</v>
      </c>
      <c r="B433" s="189">
        <v>31000</v>
      </c>
      <c r="C433" s="184" t="s">
        <v>350</v>
      </c>
      <c r="D433" s="185" t="s">
        <v>20</v>
      </c>
      <c r="E433" s="184" t="s">
        <v>353</v>
      </c>
      <c r="F433" s="190">
        <v>10</v>
      </c>
      <c r="G433" s="178" t="s">
        <v>356</v>
      </c>
      <c r="H433" s="179">
        <f t="shared" si="7"/>
        <v>2.2222222222222223</v>
      </c>
    </row>
    <row r="434" spans="1:8" x14ac:dyDescent="0.3">
      <c r="A434" s="189">
        <v>30800</v>
      </c>
      <c r="B434" s="189">
        <v>30700</v>
      </c>
      <c r="C434" s="184" t="s">
        <v>350</v>
      </c>
      <c r="D434" s="185" t="s">
        <v>20</v>
      </c>
      <c r="E434" s="184" t="s">
        <v>351</v>
      </c>
      <c r="F434" s="190">
        <v>20</v>
      </c>
      <c r="G434" s="178" t="s">
        <v>356</v>
      </c>
      <c r="H434" s="179">
        <f t="shared" si="7"/>
        <v>4.4444444444444446</v>
      </c>
    </row>
    <row r="435" spans="1:8" x14ac:dyDescent="0.3">
      <c r="A435" s="189">
        <v>30700</v>
      </c>
      <c r="B435" s="189">
        <v>30600</v>
      </c>
      <c r="C435" s="184" t="s">
        <v>350</v>
      </c>
      <c r="D435" s="185" t="s">
        <v>20</v>
      </c>
      <c r="E435" s="184" t="s">
        <v>353</v>
      </c>
      <c r="F435" s="190">
        <v>16</v>
      </c>
      <c r="G435" s="178" t="s">
        <v>356</v>
      </c>
      <c r="H435" s="179">
        <f t="shared" si="7"/>
        <v>3.5555555555555554</v>
      </c>
    </row>
    <row r="436" spans="1:8" x14ac:dyDescent="0.3">
      <c r="A436" s="189">
        <v>30600</v>
      </c>
      <c r="B436" s="189">
        <v>30500</v>
      </c>
      <c r="C436" s="184" t="s">
        <v>350</v>
      </c>
      <c r="D436" s="185" t="s">
        <v>20</v>
      </c>
      <c r="E436" s="184" t="s">
        <v>352</v>
      </c>
      <c r="F436" s="186">
        <v>10</v>
      </c>
      <c r="G436" s="178" t="s">
        <v>356</v>
      </c>
      <c r="H436" s="179">
        <f t="shared" si="7"/>
        <v>2.2222222222222223</v>
      </c>
    </row>
    <row r="437" spans="1:8" x14ac:dyDescent="0.3">
      <c r="A437" s="189">
        <v>30600</v>
      </c>
      <c r="B437" s="189">
        <v>30500</v>
      </c>
      <c r="C437" s="184" t="s">
        <v>350</v>
      </c>
      <c r="D437" s="185" t="s">
        <v>20</v>
      </c>
      <c r="E437" s="184" t="s">
        <v>353</v>
      </c>
      <c r="F437" s="190">
        <v>18</v>
      </c>
      <c r="G437" s="178" t="s">
        <v>356</v>
      </c>
      <c r="H437" s="179">
        <f t="shared" si="7"/>
        <v>4</v>
      </c>
    </row>
    <row r="438" spans="1:8" x14ac:dyDescent="0.3">
      <c r="A438" s="189">
        <v>30500</v>
      </c>
      <c r="B438" s="189">
        <v>30400</v>
      </c>
      <c r="C438" s="184" t="s">
        <v>350</v>
      </c>
      <c r="D438" s="185" t="s">
        <v>20</v>
      </c>
      <c r="E438" s="184" t="s">
        <v>352</v>
      </c>
      <c r="F438" s="186">
        <v>12</v>
      </c>
      <c r="G438" s="178" t="s">
        <v>356</v>
      </c>
      <c r="H438" s="179">
        <f t="shared" si="7"/>
        <v>2.6666666666666665</v>
      </c>
    </row>
    <row r="439" spans="1:8" x14ac:dyDescent="0.3">
      <c r="A439" s="189">
        <v>29500</v>
      </c>
      <c r="B439" s="189">
        <v>29400</v>
      </c>
      <c r="C439" s="184" t="s">
        <v>350</v>
      </c>
      <c r="D439" s="185" t="s">
        <v>20</v>
      </c>
      <c r="E439" s="184" t="s">
        <v>352</v>
      </c>
      <c r="F439" s="186">
        <v>30</v>
      </c>
      <c r="G439" s="178" t="s">
        <v>356</v>
      </c>
      <c r="H439" s="179">
        <f t="shared" si="7"/>
        <v>6.666666666666667</v>
      </c>
    </row>
    <row r="440" spans="1:8" x14ac:dyDescent="0.3">
      <c r="A440" s="189">
        <v>29100</v>
      </c>
      <c r="B440" s="189">
        <v>29000</v>
      </c>
      <c r="C440" s="184" t="s">
        <v>350</v>
      </c>
      <c r="D440" s="185" t="s">
        <v>20</v>
      </c>
      <c r="E440" s="184" t="s">
        <v>353</v>
      </c>
      <c r="F440" s="190">
        <v>25</v>
      </c>
      <c r="G440" s="178" t="s">
        <v>356</v>
      </c>
      <c r="H440" s="179">
        <f t="shared" si="7"/>
        <v>5.5555555555555554</v>
      </c>
    </row>
    <row r="441" spans="1:8" x14ac:dyDescent="0.3">
      <c r="A441" s="189">
        <v>29000</v>
      </c>
      <c r="B441" s="189">
        <v>28900</v>
      </c>
      <c r="C441" s="184" t="s">
        <v>350</v>
      </c>
      <c r="D441" s="185" t="s">
        <v>20</v>
      </c>
      <c r="E441" s="184" t="s">
        <v>352</v>
      </c>
      <c r="F441" s="186">
        <v>4</v>
      </c>
      <c r="G441" s="178" t="s">
        <v>39</v>
      </c>
      <c r="H441" s="179">
        <f t="shared" si="7"/>
        <v>0.88888888888888884</v>
      </c>
    </row>
    <row r="442" spans="1:8" x14ac:dyDescent="0.3">
      <c r="A442" s="189">
        <v>28900</v>
      </c>
      <c r="B442" s="189">
        <v>28800</v>
      </c>
      <c r="C442" s="184" t="s">
        <v>350</v>
      </c>
      <c r="D442" s="185" t="s">
        <v>20</v>
      </c>
      <c r="E442" s="184" t="s">
        <v>351</v>
      </c>
      <c r="F442" s="190">
        <v>10</v>
      </c>
      <c r="G442" s="178" t="s">
        <v>356</v>
      </c>
      <c r="H442" s="179">
        <f t="shared" si="7"/>
        <v>2.2222222222222223</v>
      </c>
    </row>
    <row r="443" spans="1:8" x14ac:dyDescent="0.3">
      <c r="A443" s="189">
        <v>28800</v>
      </c>
      <c r="B443" s="189">
        <v>28700</v>
      </c>
      <c r="C443" s="184" t="s">
        <v>350</v>
      </c>
      <c r="D443" s="185" t="s">
        <v>20</v>
      </c>
      <c r="E443" s="184" t="s">
        <v>351</v>
      </c>
      <c r="F443" s="190">
        <v>20</v>
      </c>
      <c r="G443" s="178" t="s">
        <v>356</v>
      </c>
      <c r="H443" s="179">
        <f t="shared" si="7"/>
        <v>4.4444444444444446</v>
      </c>
    </row>
    <row r="444" spans="1:8" x14ac:dyDescent="0.3">
      <c r="A444" s="189">
        <v>28800</v>
      </c>
      <c r="B444" s="189">
        <v>28700</v>
      </c>
      <c r="C444" s="184" t="s">
        <v>350</v>
      </c>
      <c r="D444" s="185" t="s">
        <v>20</v>
      </c>
      <c r="E444" s="184" t="s">
        <v>352</v>
      </c>
      <c r="F444" s="186">
        <v>25</v>
      </c>
      <c r="G444" s="178" t="s">
        <v>356</v>
      </c>
      <c r="H444" s="179">
        <f t="shared" si="7"/>
        <v>5.5555555555555554</v>
      </c>
    </row>
    <row r="445" spans="1:8" x14ac:dyDescent="0.3">
      <c r="A445" s="189">
        <v>28600</v>
      </c>
      <c r="B445" s="189">
        <v>28500</v>
      </c>
      <c r="C445" s="184" t="s">
        <v>350</v>
      </c>
      <c r="D445" s="185" t="s">
        <v>20</v>
      </c>
      <c r="E445" s="184" t="s">
        <v>352</v>
      </c>
      <c r="F445" s="186">
        <v>28</v>
      </c>
      <c r="G445" s="178" t="s">
        <v>356</v>
      </c>
      <c r="H445" s="179">
        <f t="shared" si="7"/>
        <v>6.2222222222222223</v>
      </c>
    </row>
    <row r="446" spans="1:8" x14ac:dyDescent="0.3">
      <c r="A446" s="189">
        <v>28600</v>
      </c>
      <c r="B446" s="189">
        <v>28500</v>
      </c>
      <c r="C446" s="184" t="s">
        <v>350</v>
      </c>
      <c r="D446" s="185" t="s">
        <v>20</v>
      </c>
      <c r="E446" s="184" t="s">
        <v>353</v>
      </c>
      <c r="F446" s="190">
        <v>12</v>
      </c>
      <c r="G446" s="178" t="s">
        <v>356</v>
      </c>
      <c r="H446" s="179">
        <f t="shared" si="7"/>
        <v>2.6666666666666665</v>
      </c>
    </row>
    <row r="447" spans="1:8" x14ac:dyDescent="0.3">
      <c r="A447" s="189">
        <v>28000</v>
      </c>
      <c r="B447" s="189">
        <v>27900</v>
      </c>
      <c r="C447" s="184" t="s">
        <v>350</v>
      </c>
      <c r="D447" s="185" t="s">
        <v>20</v>
      </c>
      <c r="E447" s="184" t="s">
        <v>351</v>
      </c>
      <c r="F447" s="190">
        <v>0</v>
      </c>
      <c r="G447" s="178" t="s">
        <v>356</v>
      </c>
      <c r="H447" s="179">
        <f t="shared" si="7"/>
        <v>0</v>
      </c>
    </row>
    <row r="448" spans="1:8" x14ac:dyDescent="0.3">
      <c r="A448" s="189">
        <v>27500</v>
      </c>
      <c r="B448" s="189">
        <v>27400</v>
      </c>
      <c r="C448" s="184" t="s">
        <v>350</v>
      </c>
      <c r="D448" s="185" t="s">
        <v>20</v>
      </c>
      <c r="E448" s="184" t="s">
        <v>353</v>
      </c>
      <c r="F448" s="190">
        <v>30</v>
      </c>
      <c r="G448" s="178" t="s">
        <v>356</v>
      </c>
      <c r="H448" s="179">
        <f t="shared" si="7"/>
        <v>6.666666666666667</v>
      </c>
    </row>
    <row r="449" spans="1:8" x14ac:dyDescent="0.3">
      <c r="A449" s="189">
        <v>27000</v>
      </c>
      <c r="B449" s="189">
        <v>26900</v>
      </c>
      <c r="C449" s="184" t="s">
        <v>350</v>
      </c>
      <c r="D449" s="185" t="s">
        <v>20</v>
      </c>
      <c r="E449" s="184" t="s">
        <v>353</v>
      </c>
      <c r="F449" s="190">
        <v>8</v>
      </c>
      <c r="G449" s="178" t="s">
        <v>356</v>
      </c>
      <c r="H449" s="179">
        <f t="shared" si="7"/>
        <v>1.7777777777777777</v>
      </c>
    </row>
    <row r="450" spans="1:8" x14ac:dyDescent="0.3">
      <c r="A450" s="189">
        <v>26900</v>
      </c>
      <c r="B450" s="189">
        <v>26800</v>
      </c>
      <c r="C450" s="184" t="s">
        <v>350</v>
      </c>
      <c r="D450" s="185" t="s">
        <v>20</v>
      </c>
      <c r="E450" s="184" t="s">
        <v>352</v>
      </c>
      <c r="F450" s="186">
        <v>20</v>
      </c>
      <c r="G450" s="178" t="s">
        <v>356</v>
      </c>
      <c r="H450" s="179">
        <f t="shared" si="7"/>
        <v>4.4444444444444446</v>
      </c>
    </row>
    <row r="451" spans="1:8" x14ac:dyDescent="0.3">
      <c r="A451" s="189">
        <v>26900</v>
      </c>
      <c r="B451" s="189">
        <v>26800</v>
      </c>
      <c r="C451" s="184" t="s">
        <v>350</v>
      </c>
      <c r="D451" s="185" t="s">
        <v>20</v>
      </c>
      <c r="E451" s="184" t="s">
        <v>353</v>
      </c>
      <c r="F451" s="190">
        <v>20</v>
      </c>
      <c r="G451" s="178" t="s">
        <v>356</v>
      </c>
      <c r="H451" s="179">
        <f t="shared" si="7"/>
        <v>4.4444444444444446</v>
      </c>
    </row>
    <row r="452" spans="1:8" x14ac:dyDescent="0.3">
      <c r="A452" s="189">
        <v>26800</v>
      </c>
      <c r="B452" s="189">
        <v>26700</v>
      </c>
      <c r="C452" s="184" t="s">
        <v>350</v>
      </c>
      <c r="D452" s="185" t="s">
        <v>20</v>
      </c>
      <c r="E452" s="184" t="s">
        <v>353</v>
      </c>
      <c r="F452" s="190">
        <v>25</v>
      </c>
      <c r="G452" s="178" t="s">
        <v>356</v>
      </c>
      <c r="H452" s="179">
        <f t="shared" si="7"/>
        <v>5.5555555555555554</v>
      </c>
    </row>
    <row r="453" spans="1:8" x14ac:dyDescent="0.3">
      <c r="A453" s="189">
        <v>26700</v>
      </c>
      <c r="B453" s="189">
        <v>26600</v>
      </c>
      <c r="C453" s="184" t="s">
        <v>350</v>
      </c>
      <c r="D453" s="185" t="s">
        <v>20</v>
      </c>
      <c r="E453" s="184" t="s">
        <v>352</v>
      </c>
      <c r="F453" s="186">
        <v>18</v>
      </c>
      <c r="G453" s="178" t="s">
        <v>356</v>
      </c>
      <c r="H453" s="179">
        <f t="shared" si="7"/>
        <v>4</v>
      </c>
    </row>
    <row r="454" spans="1:8" x14ac:dyDescent="0.3">
      <c r="A454" s="189">
        <v>26700</v>
      </c>
      <c r="B454" s="189">
        <v>26600</v>
      </c>
      <c r="C454" s="184" t="s">
        <v>350</v>
      </c>
      <c r="D454" s="185" t="s">
        <v>20</v>
      </c>
      <c r="E454" s="184" t="s">
        <v>353</v>
      </c>
      <c r="F454" s="190">
        <v>15</v>
      </c>
      <c r="G454" s="178" t="s">
        <v>356</v>
      </c>
      <c r="H454" s="179">
        <f t="shared" si="7"/>
        <v>3.3333333333333335</v>
      </c>
    </row>
    <row r="455" spans="1:8" x14ac:dyDescent="0.3">
      <c r="A455" s="189">
        <v>26600</v>
      </c>
      <c r="B455" s="189">
        <v>26500</v>
      </c>
      <c r="C455" s="184" t="s">
        <v>350</v>
      </c>
      <c r="D455" s="185" t="s">
        <v>20</v>
      </c>
      <c r="E455" s="184" t="s">
        <v>353</v>
      </c>
      <c r="F455" s="190">
        <v>10</v>
      </c>
      <c r="G455" s="178" t="s">
        <v>356</v>
      </c>
      <c r="H455" s="179">
        <f t="shared" si="7"/>
        <v>2.2222222222222223</v>
      </c>
    </row>
    <row r="456" spans="1:8" x14ac:dyDescent="0.3">
      <c r="A456" s="189">
        <v>26500</v>
      </c>
      <c r="B456" s="189">
        <v>26400</v>
      </c>
      <c r="C456" s="184" t="s">
        <v>350</v>
      </c>
      <c r="D456" s="185" t="s">
        <v>20</v>
      </c>
      <c r="E456" s="184" t="s">
        <v>352</v>
      </c>
      <c r="F456" s="186">
        <v>12</v>
      </c>
      <c r="G456" s="178" t="s">
        <v>356</v>
      </c>
      <c r="H456" s="179">
        <f t="shared" si="7"/>
        <v>2.6666666666666665</v>
      </c>
    </row>
    <row r="457" spans="1:8" x14ac:dyDescent="0.3">
      <c r="A457" s="189">
        <v>26400</v>
      </c>
      <c r="B457" s="189">
        <v>26300</v>
      </c>
      <c r="C457" s="184" t="s">
        <v>350</v>
      </c>
      <c r="D457" s="185" t="s">
        <v>20</v>
      </c>
      <c r="E457" s="184" t="s">
        <v>353</v>
      </c>
      <c r="F457" s="190">
        <v>12</v>
      </c>
      <c r="G457" s="178" t="s">
        <v>356</v>
      </c>
      <c r="H457" s="179">
        <f t="shared" si="7"/>
        <v>2.6666666666666665</v>
      </c>
    </row>
    <row r="458" spans="1:8" x14ac:dyDescent="0.3">
      <c r="A458" s="189">
        <v>26300</v>
      </c>
      <c r="B458" s="189">
        <v>26200</v>
      </c>
      <c r="C458" s="184" t="s">
        <v>350</v>
      </c>
      <c r="D458" s="185" t="s">
        <v>20</v>
      </c>
      <c r="E458" s="184" t="s">
        <v>353</v>
      </c>
      <c r="F458" s="190">
        <v>11</v>
      </c>
      <c r="G458" s="178" t="s">
        <v>356</v>
      </c>
      <c r="H458" s="179">
        <f t="shared" si="7"/>
        <v>2.4444444444444446</v>
      </c>
    </row>
    <row r="459" spans="1:8" x14ac:dyDescent="0.3">
      <c r="A459" s="189">
        <v>25400</v>
      </c>
      <c r="B459" s="189">
        <v>25300</v>
      </c>
      <c r="C459" s="184" t="s">
        <v>350</v>
      </c>
      <c r="D459" s="185" t="s">
        <v>20</v>
      </c>
      <c r="E459" s="184" t="s">
        <v>353</v>
      </c>
      <c r="F459" s="190">
        <v>18</v>
      </c>
      <c r="G459" s="178" t="s">
        <v>356</v>
      </c>
      <c r="H459" s="179">
        <f t="shared" si="7"/>
        <v>4</v>
      </c>
    </row>
    <row r="460" spans="1:8" x14ac:dyDescent="0.3">
      <c r="A460" s="189">
        <v>24800</v>
      </c>
      <c r="B460" s="189">
        <v>24700</v>
      </c>
      <c r="C460" s="184" t="s">
        <v>350</v>
      </c>
      <c r="D460" s="185" t="s">
        <v>20</v>
      </c>
      <c r="E460" s="184" t="s">
        <v>352</v>
      </c>
      <c r="F460" s="186">
        <v>10</v>
      </c>
      <c r="G460" s="178" t="s">
        <v>356</v>
      </c>
      <c r="H460" s="179">
        <f t="shared" si="7"/>
        <v>2.2222222222222223</v>
      </c>
    </row>
    <row r="461" spans="1:8" x14ac:dyDescent="0.3">
      <c r="A461" s="189">
        <v>24700</v>
      </c>
      <c r="B461" s="189">
        <v>24600</v>
      </c>
      <c r="C461" s="184" t="s">
        <v>350</v>
      </c>
      <c r="D461" s="185" t="s">
        <v>20</v>
      </c>
      <c r="E461" s="184" t="s">
        <v>352</v>
      </c>
      <c r="F461" s="186">
        <v>8</v>
      </c>
      <c r="G461" s="178" t="s">
        <v>356</v>
      </c>
      <c r="H461" s="179">
        <f t="shared" si="7"/>
        <v>1.7777777777777777</v>
      </c>
    </row>
    <row r="462" spans="1:8" x14ac:dyDescent="0.3">
      <c r="A462" s="189">
        <v>24600</v>
      </c>
      <c r="B462" s="189">
        <v>24500</v>
      </c>
      <c r="C462" s="184" t="s">
        <v>350</v>
      </c>
      <c r="D462" s="185" t="s">
        <v>20</v>
      </c>
      <c r="E462" s="184" t="s">
        <v>352</v>
      </c>
      <c r="F462" s="186">
        <v>12</v>
      </c>
      <c r="G462" s="178" t="s">
        <v>356</v>
      </c>
      <c r="H462" s="179">
        <f t="shared" si="7"/>
        <v>2.6666666666666665</v>
      </c>
    </row>
    <row r="463" spans="1:8" x14ac:dyDescent="0.3">
      <c r="A463" s="189">
        <v>24500</v>
      </c>
      <c r="B463" s="189">
        <v>24400</v>
      </c>
      <c r="C463" s="184" t="s">
        <v>350</v>
      </c>
      <c r="D463" s="185" t="s">
        <v>20</v>
      </c>
      <c r="E463" s="184" t="s">
        <v>353</v>
      </c>
      <c r="F463" s="188">
        <v>6</v>
      </c>
      <c r="G463" s="178" t="s">
        <v>356</v>
      </c>
      <c r="H463" s="179">
        <f t="shared" si="7"/>
        <v>1.3333333333333333</v>
      </c>
    </row>
    <row r="464" spans="1:8" x14ac:dyDescent="0.3">
      <c r="A464" s="189">
        <v>24400</v>
      </c>
      <c r="B464" s="189">
        <v>24300</v>
      </c>
      <c r="C464" s="184" t="s">
        <v>350</v>
      </c>
      <c r="D464" s="185" t="s">
        <v>20</v>
      </c>
      <c r="E464" s="184" t="s">
        <v>352</v>
      </c>
      <c r="F464" s="186">
        <v>8</v>
      </c>
      <c r="G464" s="178" t="s">
        <v>356</v>
      </c>
      <c r="H464" s="179">
        <f t="shared" si="7"/>
        <v>1.7777777777777777</v>
      </c>
    </row>
    <row r="465" spans="1:8" x14ac:dyDescent="0.3">
      <c r="A465" s="189">
        <v>23800</v>
      </c>
      <c r="B465" s="189">
        <v>23700</v>
      </c>
      <c r="C465" s="184" t="s">
        <v>350</v>
      </c>
      <c r="D465" s="185" t="s">
        <v>20</v>
      </c>
      <c r="E465" s="184" t="s">
        <v>352</v>
      </c>
      <c r="F465" s="186">
        <v>2</v>
      </c>
      <c r="G465" s="178" t="s">
        <v>357</v>
      </c>
      <c r="H465" s="179">
        <f t="shared" si="7"/>
        <v>0.44444444444444442</v>
      </c>
    </row>
    <row r="466" spans="1:8" x14ac:dyDescent="0.3">
      <c r="A466" s="189">
        <v>23300</v>
      </c>
      <c r="B466" s="189">
        <v>23200</v>
      </c>
      <c r="C466" s="184" t="s">
        <v>350</v>
      </c>
      <c r="D466" s="185" t="s">
        <v>20</v>
      </c>
      <c r="E466" s="184" t="s">
        <v>353</v>
      </c>
      <c r="F466" s="188">
        <v>0</v>
      </c>
      <c r="G466" s="178" t="s">
        <v>356</v>
      </c>
      <c r="H466" s="179">
        <f t="shared" si="7"/>
        <v>0</v>
      </c>
    </row>
    <row r="467" spans="1:8" x14ac:dyDescent="0.3">
      <c r="A467" s="189">
        <v>23000</v>
      </c>
      <c r="B467" s="189">
        <v>22900</v>
      </c>
      <c r="C467" s="184" t="s">
        <v>350</v>
      </c>
      <c r="D467" s="185" t="s">
        <v>20</v>
      </c>
      <c r="E467" s="184" t="s">
        <v>353</v>
      </c>
      <c r="F467" s="188">
        <v>20</v>
      </c>
      <c r="G467" s="178" t="s">
        <v>356</v>
      </c>
      <c r="H467" s="179">
        <f t="shared" si="7"/>
        <v>4.4444444444444446</v>
      </c>
    </row>
    <row r="468" spans="1:8" x14ac:dyDescent="0.3">
      <c r="A468" s="189">
        <v>22800</v>
      </c>
      <c r="B468" s="189">
        <v>22700</v>
      </c>
      <c r="C468" s="184" t="s">
        <v>350</v>
      </c>
      <c r="D468" s="185" t="s">
        <v>20</v>
      </c>
      <c r="E468" s="184" t="s">
        <v>353</v>
      </c>
      <c r="F468" s="188">
        <v>12</v>
      </c>
      <c r="G468" s="178" t="s">
        <v>356</v>
      </c>
      <c r="H468" s="179">
        <f t="shared" si="7"/>
        <v>2.6666666666666665</v>
      </c>
    </row>
    <row r="469" spans="1:8" x14ac:dyDescent="0.3">
      <c r="A469" s="189">
        <v>22700</v>
      </c>
      <c r="B469" s="189">
        <v>22600</v>
      </c>
      <c r="C469" s="184" t="s">
        <v>350</v>
      </c>
      <c r="D469" s="185" t="s">
        <v>20</v>
      </c>
      <c r="E469" s="184" t="s">
        <v>353</v>
      </c>
      <c r="F469" s="188">
        <v>4</v>
      </c>
      <c r="G469" s="178" t="s">
        <v>356</v>
      </c>
      <c r="H469" s="179">
        <f t="shared" si="7"/>
        <v>0.88888888888888884</v>
      </c>
    </row>
    <row r="470" spans="1:8" x14ac:dyDescent="0.3">
      <c r="A470" s="189">
        <v>22400</v>
      </c>
      <c r="B470" s="189">
        <v>22300</v>
      </c>
      <c r="C470" s="184" t="s">
        <v>350</v>
      </c>
      <c r="D470" s="185" t="s">
        <v>20</v>
      </c>
      <c r="E470" s="184" t="s">
        <v>351</v>
      </c>
      <c r="F470" s="190">
        <v>10</v>
      </c>
      <c r="G470" s="178" t="s">
        <v>356</v>
      </c>
      <c r="H470" s="179">
        <f t="shared" si="7"/>
        <v>2.2222222222222223</v>
      </c>
    </row>
    <row r="471" spans="1:8" x14ac:dyDescent="0.3">
      <c r="A471" s="189">
        <v>22400</v>
      </c>
      <c r="B471" s="189">
        <v>22300</v>
      </c>
      <c r="C471" s="184" t="s">
        <v>350</v>
      </c>
      <c r="D471" s="185" t="s">
        <v>20</v>
      </c>
      <c r="E471" s="184" t="s">
        <v>352</v>
      </c>
      <c r="F471" s="190">
        <v>10</v>
      </c>
      <c r="G471" s="178" t="s">
        <v>356</v>
      </c>
      <c r="H471" s="179">
        <f t="shared" si="7"/>
        <v>2.2222222222222223</v>
      </c>
    </row>
    <row r="472" spans="1:8" x14ac:dyDescent="0.3">
      <c r="A472" s="189">
        <v>22400</v>
      </c>
      <c r="B472" s="189">
        <v>22300</v>
      </c>
      <c r="C472" s="184" t="s">
        <v>350</v>
      </c>
      <c r="D472" s="185" t="s">
        <v>20</v>
      </c>
      <c r="E472" s="184" t="s">
        <v>351</v>
      </c>
      <c r="F472" s="190">
        <v>3.6</v>
      </c>
      <c r="G472" s="178" t="s">
        <v>39</v>
      </c>
      <c r="H472" s="179">
        <f t="shared" si="7"/>
        <v>0.8</v>
      </c>
    </row>
    <row r="473" spans="1:8" x14ac:dyDescent="0.3">
      <c r="A473" s="189">
        <v>22400</v>
      </c>
      <c r="B473" s="189">
        <v>22300</v>
      </c>
      <c r="C473" s="184" t="s">
        <v>350</v>
      </c>
      <c r="D473" s="185" t="s">
        <v>20</v>
      </c>
      <c r="E473" s="184" t="s">
        <v>352</v>
      </c>
      <c r="F473" s="186">
        <v>4</v>
      </c>
      <c r="G473" s="178" t="s">
        <v>39</v>
      </c>
      <c r="H473" s="179">
        <f t="shared" si="7"/>
        <v>0.88888888888888884</v>
      </c>
    </row>
    <row r="474" spans="1:8" x14ac:dyDescent="0.3">
      <c r="A474" s="189">
        <v>22300</v>
      </c>
      <c r="B474" s="189">
        <v>22200</v>
      </c>
      <c r="C474" s="184" t="s">
        <v>350</v>
      </c>
      <c r="D474" s="185" t="s">
        <v>20</v>
      </c>
      <c r="E474" s="184" t="s">
        <v>353</v>
      </c>
      <c r="F474" s="188">
        <v>5</v>
      </c>
      <c r="G474" s="178" t="s">
        <v>356</v>
      </c>
      <c r="H474" s="179">
        <f t="shared" si="7"/>
        <v>1.1111111111111112</v>
      </c>
    </row>
    <row r="475" spans="1:8" x14ac:dyDescent="0.3">
      <c r="A475" s="189">
        <v>22100</v>
      </c>
      <c r="B475" s="189">
        <v>22000</v>
      </c>
      <c r="C475" s="184" t="s">
        <v>350</v>
      </c>
      <c r="D475" s="185" t="s">
        <v>20</v>
      </c>
      <c r="E475" s="184" t="s">
        <v>353</v>
      </c>
      <c r="F475" s="188">
        <v>8</v>
      </c>
      <c r="G475" s="178" t="s">
        <v>356</v>
      </c>
      <c r="H475" s="179">
        <f t="shared" si="7"/>
        <v>1.7777777777777777</v>
      </c>
    </row>
    <row r="476" spans="1:8" x14ac:dyDescent="0.3">
      <c r="A476" s="189">
        <v>21900</v>
      </c>
      <c r="B476" s="189">
        <v>21800</v>
      </c>
      <c r="C476" s="184" t="s">
        <v>350</v>
      </c>
      <c r="D476" s="185" t="s">
        <v>20</v>
      </c>
      <c r="E476" s="184" t="s">
        <v>353</v>
      </c>
      <c r="F476" s="188">
        <v>3.2</v>
      </c>
      <c r="G476" s="178" t="s">
        <v>39</v>
      </c>
      <c r="H476" s="179">
        <f t="shared" si="7"/>
        <v>0.71111111111111114</v>
      </c>
    </row>
    <row r="477" spans="1:8" x14ac:dyDescent="0.3">
      <c r="A477" s="189">
        <v>21400</v>
      </c>
      <c r="B477" s="189">
        <v>21300</v>
      </c>
      <c r="C477" s="184" t="s">
        <v>350</v>
      </c>
      <c r="D477" s="185" t="s">
        <v>20</v>
      </c>
      <c r="E477" s="184" t="s">
        <v>353</v>
      </c>
      <c r="F477" s="188">
        <v>5</v>
      </c>
      <c r="G477" s="178" t="s">
        <v>357</v>
      </c>
      <c r="H477" s="179">
        <f t="shared" si="7"/>
        <v>1.1111111111111112</v>
      </c>
    </row>
    <row r="478" spans="1:8" x14ac:dyDescent="0.3">
      <c r="A478" s="189">
        <v>21300</v>
      </c>
      <c r="B478" s="189">
        <v>21200</v>
      </c>
      <c r="C478" s="184" t="s">
        <v>350</v>
      </c>
      <c r="D478" s="185" t="s">
        <v>20</v>
      </c>
      <c r="E478" s="184" t="s">
        <v>352</v>
      </c>
      <c r="F478" s="190">
        <v>20</v>
      </c>
      <c r="G478" s="178" t="s">
        <v>356</v>
      </c>
      <c r="H478" s="179">
        <f t="shared" si="7"/>
        <v>4.4444444444444446</v>
      </c>
    </row>
    <row r="479" spans="1:8" x14ac:dyDescent="0.3">
      <c r="A479" s="189">
        <v>21200</v>
      </c>
      <c r="B479" s="189">
        <v>21100</v>
      </c>
      <c r="C479" s="184" t="s">
        <v>350</v>
      </c>
      <c r="D479" s="185" t="s">
        <v>20</v>
      </c>
      <c r="E479" s="184" t="s">
        <v>351</v>
      </c>
      <c r="F479" s="190">
        <v>20</v>
      </c>
      <c r="G479" s="178" t="s">
        <v>356</v>
      </c>
      <c r="H479" s="179">
        <f t="shared" si="7"/>
        <v>4.4444444444444446</v>
      </c>
    </row>
    <row r="480" spans="1:8" x14ac:dyDescent="0.3">
      <c r="A480" s="189">
        <v>21200</v>
      </c>
      <c r="B480" s="189">
        <v>21100</v>
      </c>
      <c r="C480" s="184" t="s">
        <v>350</v>
      </c>
      <c r="D480" s="185" t="s">
        <v>20</v>
      </c>
      <c r="E480" s="184" t="s">
        <v>353</v>
      </c>
      <c r="F480" s="188">
        <v>11</v>
      </c>
      <c r="G480" s="178" t="s">
        <v>356</v>
      </c>
      <c r="H480" s="179">
        <f t="shared" si="7"/>
        <v>2.4444444444444446</v>
      </c>
    </row>
    <row r="481" spans="1:8" x14ac:dyDescent="0.3">
      <c r="A481" s="189">
        <v>21100</v>
      </c>
      <c r="B481" s="189">
        <v>21000</v>
      </c>
      <c r="C481" s="184" t="s">
        <v>350</v>
      </c>
      <c r="D481" s="185" t="s">
        <v>20</v>
      </c>
      <c r="E481" s="184" t="s">
        <v>353</v>
      </c>
      <c r="F481" s="188">
        <v>8</v>
      </c>
      <c r="G481" s="178" t="s">
        <v>356</v>
      </c>
      <c r="H481" s="179">
        <f t="shared" si="7"/>
        <v>1.7777777777777777</v>
      </c>
    </row>
    <row r="482" spans="1:8" x14ac:dyDescent="0.3">
      <c r="A482" s="189">
        <v>21000</v>
      </c>
      <c r="B482" s="189">
        <v>20900</v>
      </c>
      <c r="C482" s="184" t="s">
        <v>350</v>
      </c>
      <c r="D482" s="185" t="s">
        <v>20</v>
      </c>
      <c r="E482" s="184" t="s">
        <v>353</v>
      </c>
      <c r="F482" s="188">
        <v>6</v>
      </c>
      <c r="G482" s="178" t="s">
        <v>356</v>
      </c>
      <c r="H482" s="179">
        <f t="shared" si="7"/>
        <v>1.3333333333333333</v>
      </c>
    </row>
    <row r="483" spans="1:8" x14ac:dyDescent="0.3">
      <c r="A483" s="189">
        <v>20800</v>
      </c>
      <c r="B483" s="189">
        <v>20700</v>
      </c>
      <c r="C483" s="184" t="s">
        <v>350</v>
      </c>
      <c r="D483" s="185" t="s">
        <v>20</v>
      </c>
      <c r="E483" s="184" t="s">
        <v>353</v>
      </c>
      <c r="F483" s="188">
        <v>7</v>
      </c>
      <c r="G483" s="178" t="s">
        <v>356</v>
      </c>
      <c r="H483" s="179">
        <f t="shared" si="7"/>
        <v>1.5555555555555556</v>
      </c>
    </row>
    <row r="484" spans="1:8" x14ac:dyDescent="0.3">
      <c r="A484" s="189">
        <v>20800</v>
      </c>
      <c r="B484" s="189">
        <v>20700</v>
      </c>
      <c r="C484" s="184" t="s">
        <v>350</v>
      </c>
      <c r="D484" s="185" t="s">
        <v>20</v>
      </c>
      <c r="E484" s="184" t="s">
        <v>352</v>
      </c>
      <c r="F484" s="186">
        <v>3</v>
      </c>
      <c r="G484" s="178" t="s">
        <v>357</v>
      </c>
      <c r="H484" s="179">
        <f t="shared" ref="H484:H539" si="8">F484/4.5</f>
        <v>0.66666666666666663</v>
      </c>
    </row>
    <row r="485" spans="1:8" x14ac:dyDescent="0.3">
      <c r="A485" s="189">
        <v>20800</v>
      </c>
      <c r="B485" s="189">
        <v>20700</v>
      </c>
      <c r="C485" s="184" t="s">
        <v>350</v>
      </c>
      <c r="D485" s="185" t="s">
        <v>20</v>
      </c>
      <c r="E485" s="184" t="s">
        <v>353</v>
      </c>
      <c r="F485" s="188">
        <v>10</v>
      </c>
      <c r="G485" s="178" t="s">
        <v>357</v>
      </c>
      <c r="H485" s="179">
        <f t="shared" si="8"/>
        <v>2.2222222222222223</v>
      </c>
    </row>
    <row r="486" spans="1:8" x14ac:dyDescent="0.3">
      <c r="A486" s="189">
        <v>20200</v>
      </c>
      <c r="B486" s="189">
        <v>20100</v>
      </c>
      <c r="C486" s="184" t="s">
        <v>350</v>
      </c>
      <c r="D486" s="185" t="s">
        <v>20</v>
      </c>
      <c r="E486" s="184" t="s">
        <v>353</v>
      </c>
      <c r="F486" s="188">
        <v>17</v>
      </c>
      <c r="G486" s="178" t="s">
        <v>356</v>
      </c>
      <c r="H486" s="179">
        <f t="shared" si="8"/>
        <v>3.7777777777777777</v>
      </c>
    </row>
    <row r="487" spans="1:8" x14ac:dyDescent="0.3">
      <c r="A487" s="189">
        <v>19700</v>
      </c>
      <c r="B487" s="189">
        <v>19600</v>
      </c>
      <c r="C487" s="184" t="s">
        <v>350</v>
      </c>
      <c r="D487" s="185" t="s">
        <v>20</v>
      </c>
      <c r="E487" s="184" t="s">
        <v>353</v>
      </c>
      <c r="F487" s="188">
        <v>16</v>
      </c>
      <c r="G487" s="178" t="s">
        <v>356</v>
      </c>
      <c r="H487" s="179">
        <f t="shared" si="8"/>
        <v>3.5555555555555554</v>
      </c>
    </row>
    <row r="488" spans="1:8" x14ac:dyDescent="0.3">
      <c r="A488" s="189">
        <v>19700</v>
      </c>
      <c r="B488" s="189">
        <v>19600</v>
      </c>
      <c r="C488" s="184" t="s">
        <v>350</v>
      </c>
      <c r="D488" s="185" t="s">
        <v>20</v>
      </c>
      <c r="E488" s="184" t="s">
        <v>353</v>
      </c>
      <c r="F488" s="188">
        <v>2.5</v>
      </c>
      <c r="G488" s="178" t="s">
        <v>39</v>
      </c>
      <c r="H488" s="179">
        <f t="shared" si="8"/>
        <v>0.55555555555555558</v>
      </c>
    </row>
    <row r="489" spans="1:8" x14ac:dyDescent="0.3">
      <c r="A489" s="189">
        <v>19600</v>
      </c>
      <c r="B489" s="189">
        <v>19500</v>
      </c>
      <c r="C489" s="184" t="s">
        <v>350</v>
      </c>
      <c r="D489" s="185" t="s">
        <v>20</v>
      </c>
      <c r="E489" s="184" t="s">
        <v>353</v>
      </c>
      <c r="F489" s="188">
        <v>6</v>
      </c>
      <c r="G489" s="178" t="s">
        <v>356</v>
      </c>
      <c r="H489" s="179">
        <f t="shared" si="8"/>
        <v>1.3333333333333333</v>
      </c>
    </row>
    <row r="490" spans="1:8" x14ac:dyDescent="0.3">
      <c r="A490" s="189">
        <v>19200</v>
      </c>
      <c r="B490" s="189">
        <v>19100</v>
      </c>
      <c r="C490" s="184" t="s">
        <v>350</v>
      </c>
      <c r="D490" s="185" t="s">
        <v>20</v>
      </c>
      <c r="E490" s="184" t="s">
        <v>353</v>
      </c>
      <c r="F490" s="188">
        <v>12</v>
      </c>
      <c r="G490" s="178" t="s">
        <v>356</v>
      </c>
      <c r="H490" s="179">
        <f t="shared" si="8"/>
        <v>2.6666666666666665</v>
      </c>
    </row>
    <row r="491" spans="1:8" x14ac:dyDescent="0.3">
      <c r="A491" s="189">
        <v>19100</v>
      </c>
      <c r="B491" s="189">
        <v>19000</v>
      </c>
      <c r="C491" s="184" t="s">
        <v>350</v>
      </c>
      <c r="D491" s="185" t="s">
        <v>20</v>
      </c>
      <c r="E491" s="184" t="s">
        <v>351</v>
      </c>
      <c r="F491" s="190">
        <v>30</v>
      </c>
      <c r="G491" s="178" t="s">
        <v>356</v>
      </c>
      <c r="H491" s="179">
        <f t="shared" si="8"/>
        <v>6.666666666666667</v>
      </c>
    </row>
    <row r="492" spans="1:8" x14ac:dyDescent="0.3">
      <c r="A492" s="189">
        <v>19100</v>
      </c>
      <c r="B492" s="189">
        <v>19000</v>
      </c>
      <c r="C492" s="184" t="s">
        <v>350</v>
      </c>
      <c r="D492" s="185" t="s">
        <v>20</v>
      </c>
      <c r="E492" s="184" t="s">
        <v>353</v>
      </c>
      <c r="F492" s="188">
        <v>11</v>
      </c>
      <c r="G492" s="178" t="s">
        <v>356</v>
      </c>
      <c r="H492" s="179">
        <f t="shared" si="8"/>
        <v>2.4444444444444446</v>
      </c>
    </row>
    <row r="493" spans="1:8" x14ac:dyDescent="0.3">
      <c r="A493" s="189">
        <v>19000</v>
      </c>
      <c r="B493" s="189">
        <v>18900</v>
      </c>
      <c r="C493" s="184" t="s">
        <v>350</v>
      </c>
      <c r="D493" s="185" t="s">
        <v>20</v>
      </c>
      <c r="E493" s="184" t="s">
        <v>353</v>
      </c>
      <c r="F493" s="188">
        <v>4</v>
      </c>
      <c r="G493" s="178" t="s">
        <v>356</v>
      </c>
      <c r="H493" s="179">
        <f t="shared" si="8"/>
        <v>0.88888888888888884</v>
      </c>
    </row>
    <row r="494" spans="1:8" x14ac:dyDescent="0.3">
      <c r="A494" s="189">
        <v>18900</v>
      </c>
      <c r="B494" s="189">
        <v>18800</v>
      </c>
      <c r="C494" s="184" t="s">
        <v>350</v>
      </c>
      <c r="D494" s="185" t="s">
        <v>20</v>
      </c>
      <c r="E494" s="184" t="s">
        <v>351</v>
      </c>
      <c r="F494" s="190">
        <v>20</v>
      </c>
      <c r="G494" s="178" t="s">
        <v>356</v>
      </c>
      <c r="H494" s="179">
        <f t="shared" si="8"/>
        <v>4.4444444444444446</v>
      </c>
    </row>
    <row r="495" spans="1:8" x14ac:dyDescent="0.3">
      <c r="A495" s="189">
        <v>18900</v>
      </c>
      <c r="B495" s="189">
        <v>18800</v>
      </c>
      <c r="C495" s="184" t="s">
        <v>350</v>
      </c>
      <c r="D495" s="185" t="s">
        <v>20</v>
      </c>
      <c r="E495" s="184" t="s">
        <v>353</v>
      </c>
      <c r="F495" s="188">
        <v>20</v>
      </c>
      <c r="G495" s="178" t="s">
        <v>356</v>
      </c>
      <c r="H495" s="179">
        <f t="shared" si="8"/>
        <v>4.4444444444444446</v>
      </c>
    </row>
    <row r="496" spans="1:8" x14ac:dyDescent="0.3">
      <c r="A496" s="189">
        <v>18800</v>
      </c>
      <c r="B496" s="189">
        <v>18700</v>
      </c>
      <c r="C496" s="184" t="s">
        <v>350</v>
      </c>
      <c r="D496" s="185" t="s">
        <v>20</v>
      </c>
      <c r="E496" s="184" t="s">
        <v>353</v>
      </c>
      <c r="F496" s="188">
        <v>2</v>
      </c>
      <c r="G496" s="178" t="s">
        <v>356</v>
      </c>
      <c r="H496" s="179">
        <f t="shared" si="8"/>
        <v>0.44444444444444442</v>
      </c>
    </row>
    <row r="497" spans="1:8" x14ac:dyDescent="0.3">
      <c r="A497" s="189">
        <v>18700</v>
      </c>
      <c r="B497" s="189">
        <v>18600</v>
      </c>
      <c r="C497" s="184" t="s">
        <v>350</v>
      </c>
      <c r="D497" s="185" t="s">
        <v>20</v>
      </c>
      <c r="E497" s="184" t="s">
        <v>353</v>
      </c>
      <c r="F497" s="188">
        <v>2</v>
      </c>
      <c r="G497" s="178" t="s">
        <v>356</v>
      </c>
      <c r="H497" s="179">
        <f t="shared" si="8"/>
        <v>0.44444444444444442</v>
      </c>
    </row>
    <row r="498" spans="1:8" x14ac:dyDescent="0.3">
      <c r="A498" s="189">
        <v>18500</v>
      </c>
      <c r="B498" s="189">
        <v>18400</v>
      </c>
      <c r="C498" s="184" t="s">
        <v>350</v>
      </c>
      <c r="D498" s="185" t="s">
        <v>20</v>
      </c>
      <c r="E498" s="184" t="s">
        <v>353</v>
      </c>
      <c r="F498" s="188">
        <v>6</v>
      </c>
      <c r="G498" s="178" t="s">
        <v>356</v>
      </c>
      <c r="H498" s="179">
        <f t="shared" si="8"/>
        <v>1.3333333333333333</v>
      </c>
    </row>
    <row r="499" spans="1:8" x14ac:dyDescent="0.3">
      <c r="A499" s="189">
        <v>18400</v>
      </c>
      <c r="B499" s="189">
        <v>18300</v>
      </c>
      <c r="C499" s="184" t="s">
        <v>350</v>
      </c>
      <c r="D499" s="185" t="s">
        <v>20</v>
      </c>
      <c r="E499" s="184" t="s">
        <v>353</v>
      </c>
      <c r="F499" s="188">
        <v>2.8</v>
      </c>
      <c r="G499" s="178" t="s">
        <v>39</v>
      </c>
      <c r="H499" s="179">
        <f t="shared" si="8"/>
        <v>0.62222222222222223</v>
      </c>
    </row>
    <row r="500" spans="1:8" x14ac:dyDescent="0.3">
      <c r="A500" s="189">
        <v>18000</v>
      </c>
      <c r="B500" s="189">
        <v>17900</v>
      </c>
      <c r="C500" s="184" t="s">
        <v>350</v>
      </c>
      <c r="D500" s="185" t="s">
        <v>20</v>
      </c>
      <c r="E500" s="184" t="s">
        <v>351</v>
      </c>
      <c r="F500" s="190">
        <v>20</v>
      </c>
      <c r="G500" s="178" t="s">
        <v>356</v>
      </c>
      <c r="H500" s="179">
        <f t="shared" si="8"/>
        <v>4.4444444444444446</v>
      </c>
    </row>
    <row r="501" spans="1:8" x14ac:dyDescent="0.3">
      <c r="A501" s="189">
        <v>17800</v>
      </c>
      <c r="B501" s="189">
        <v>17700</v>
      </c>
      <c r="C501" s="184" t="s">
        <v>350</v>
      </c>
      <c r="D501" s="185" t="s">
        <v>20</v>
      </c>
      <c r="E501" s="184" t="s">
        <v>353</v>
      </c>
      <c r="F501" s="188">
        <v>3</v>
      </c>
      <c r="G501" s="178" t="s">
        <v>39</v>
      </c>
      <c r="H501" s="179">
        <f t="shared" si="8"/>
        <v>0.66666666666666663</v>
      </c>
    </row>
    <row r="502" spans="1:8" x14ac:dyDescent="0.3">
      <c r="A502" s="189">
        <v>17600</v>
      </c>
      <c r="B502" s="189">
        <v>17500</v>
      </c>
      <c r="C502" s="184" t="s">
        <v>350</v>
      </c>
      <c r="D502" s="185" t="s">
        <v>20</v>
      </c>
      <c r="E502" s="184" t="s">
        <v>353</v>
      </c>
      <c r="F502" s="188">
        <v>1.8</v>
      </c>
      <c r="G502" s="178" t="s">
        <v>39</v>
      </c>
      <c r="H502" s="179">
        <f t="shared" si="8"/>
        <v>0.4</v>
      </c>
    </row>
    <row r="503" spans="1:8" x14ac:dyDescent="0.3">
      <c r="A503" s="189">
        <v>16800</v>
      </c>
      <c r="B503" s="189">
        <v>16700</v>
      </c>
      <c r="C503" s="184" t="s">
        <v>350</v>
      </c>
      <c r="D503" s="185" t="s">
        <v>20</v>
      </c>
      <c r="E503" s="184" t="s">
        <v>353</v>
      </c>
      <c r="F503" s="188">
        <v>20</v>
      </c>
      <c r="G503" s="178" t="s">
        <v>356</v>
      </c>
      <c r="H503" s="179">
        <f t="shared" si="8"/>
        <v>4.4444444444444446</v>
      </c>
    </row>
    <row r="504" spans="1:8" x14ac:dyDescent="0.3">
      <c r="A504" s="189">
        <v>16700</v>
      </c>
      <c r="B504" s="189">
        <v>16600</v>
      </c>
      <c r="C504" s="184" t="s">
        <v>350</v>
      </c>
      <c r="D504" s="185" t="s">
        <v>20</v>
      </c>
      <c r="E504" s="184" t="s">
        <v>352</v>
      </c>
      <c r="F504" s="186">
        <v>10</v>
      </c>
      <c r="G504" s="178" t="s">
        <v>356</v>
      </c>
      <c r="H504" s="179">
        <f t="shared" si="8"/>
        <v>2.2222222222222223</v>
      </c>
    </row>
    <row r="505" spans="1:8" x14ac:dyDescent="0.3">
      <c r="A505" s="189">
        <v>16700</v>
      </c>
      <c r="B505" s="189">
        <v>16600</v>
      </c>
      <c r="C505" s="184" t="s">
        <v>350</v>
      </c>
      <c r="D505" s="185" t="s">
        <v>20</v>
      </c>
      <c r="E505" s="184" t="s">
        <v>353</v>
      </c>
      <c r="F505" s="188">
        <v>14</v>
      </c>
      <c r="G505" s="178" t="s">
        <v>356</v>
      </c>
      <c r="H505" s="179">
        <f t="shared" si="8"/>
        <v>3.1111111111111112</v>
      </c>
    </row>
    <row r="506" spans="1:8" x14ac:dyDescent="0.3">
      <c r="A506" s="189">
        <v>16500</v>
      </c>
      <c r="B506" s="189">
        <v>16400</v>
      </c>
      <c r="C506" s="184" t="s">
        <v>350</v>
      </c>
      <c r="D506" s="185" t="s">
        <v>20</v>
      </c>
      <c r="E506" s="184" t="s">
        <v>353</v>
      </c>
      <c r="F506" s="188">
        <v>8</v>
      </c>
      <c r="G506" s="178" t="s">
        <v>356</v>
      </c>
      <c r="H506" s="179">
        <f t="shared" si="8"/>
        <v>1.7777777777777777</v>
      </c>
    </row>
    <row r="507" spans="1:8" x14ac:dyDescent="0.3">
      <c r="A507" s="189">
        <v>16300</v>
      </c>
      <c r="B507" s="189">
        <v>16200</v>
      </c>
      <c r="C507" s="184" t="s">
        <v>350</v>
      </c>
      <c r="D507" s="185" t="s">
        <v>20</v>
      </c>
      <c r="E507" s="184" t="s">
        <v>351</v>
      </c>
      <c r="F507" s="190">
        <v>20</v>
      </c>
      <c r="G507" s="178" t="s">
        <v>356</v>
      </c>
      <c r="H507" s="179">
        <f t="shared" si="8"/>
        <v>4.4444444444444446</v>
      </c>
    </row>
    <row r="508" spans="1:8" x14ac:dyDescent="0.3">
      <c r="A508" s="189">
        <v>16300</v>
      </c>
      <c r="B508" s="189">
        <v>16200</v>
      </c>
      <c r="C508" s="184" t="s">
        <v>350</v>
      </c>
      <c r="D508" s="185" t="s">
        <v>20</v>
      </c>
      <c r="E508" s="184" t="s">
        <v>352</v>
      </c>
      <c r="F508" s="186">
        <v>20</v>
      </c>
      <c r="G508" s="178" t="s">
        <v>356</v>
      </c>
      <c r="H508" s="179">
        <f t="shared" si="8"/>
        <v>4.4444444444444446</v>
      </c>
    </row>
    <row r="509" spans="1:8" x14ac:dyDescent="0.3">
      <c r="A509" s="189">
        <v>16000</v>
      </c>
      <c r="B509" s="189">
        <v>15900</v>
      </c>
      <c r="C509" s="184" t="s">
        <v>350</v>
      </c>
      <c r="D509" s="185" t="s">
        <v>20</v>
      </c>
      <c r="E509" s="184" t="s">
        <v>353</v>
      </c>
      <c r="F509" s="188">
        <v>16</v>
      </c>
      <c r="G509" s="178" t="s">
        <v>356</v>
      </c>
      <c r="H509" s="179">
        <f t="shared" si="8"/>
        <v>3.5555555555555554</v>
      </c>
    </row>
    <row r="510" spans="1:8" x14ac:dyDescent="0.3">
      <c r="A510" s="189">
        <v>16000</v>
      </c>
      <c r="B510" s="189">
        <v>15900</v>
      </c>
      <c r="C510" s="184" t="s">
        <v>350</v>
      </c>
      <c r="D510" s="185" t="s">
        <v>20</v>
      </c>
      <c r="E510" s="184" t="s">
        <v>353</v>
      </c>
      <c r="F510" s="188">
        <v>2</v>
      </c>
      <c r="G510" s="178" t="s">
        <v>39</v>
      </c>
      <c r="H510" s="179">
        <f t="shared" si="8"/>
        <v>0.44444444444444442</v>
      </c>
    </row>
    <row r="511" spans="1:8" x14ac:dyDescent="0.3">
      <c r="A511" s="189">
        <v>15999.9999999999</v>
      </c>
      <c r="B511" s="189">
        <v>15900.0000000001</v>
      </c>
      <c r="C511" s="184" t="s">
        <v>350</v>
      </c>
      <c r="D511" s="185" t="s">
        <v>20</v>
      </c>
      <c r="E511" s="184" t="s">
        <v>351</v>
      </c>
      <c r="F511" s="186">
        <v>10</v>
      </c>
      <c r="G511" s="178" t="s">
        <v>356</v>
      </c>
      <c r="H511" s="179">
        <f t="shared" si="8"/>
        <v>2.2222222222222223</v>
      </c>
    </row>
    <row r="512" spans="1:8" x14ac:dyDescent="0.3">
      <c r="A512" s="189">
        <v>15800</v>
      </c>
      <c r="B512" s="189">
        <v>15700</v>
      </c>
      <c r="C512" s="184" t="s">
        <v>350</v>
      </c>
      <c r="D512" s="185" t="s">
        <v>20</v>
      </c>
      <c r="E512" s="184" t="s">
        <v>353</v>
      </c>
      <c r="F512" s="188">
        <v>26</v>
      </c>
      <c r="G512" s="178" t="s">
        <v>356</v>
      </c>
      <c r="H512" s="179">
        <f t="shared" si="8"/>
        <v>5.7777777777777777</v>
      </c>
    </row>
    <row r="513" spans="1:8" x14ac:dyDescent="0.3">
      <c r="A513" s="189">
        <v>15599.9999999999</v>
      </c>
      <c r="B513" s="189">
        <v>15500.0000000001</v>
      </c>
      <c r="C513" s="184" t="s">
        <v>350</v>
      </c>
      <c r="D513" s="185" t="s">
        <v>20</v>
      </c>
      <c r="E513" s="184" t="s">
        <v>351</v>
      </c>
      <c r="F513" s="186">
        <v>3</v>
      </c>
      <c r="G513" s="178" t="s">
        <v>39</v>
      </c>
      <c r="H513" s="179">
        <f t="shared" si="8"/>
        <v>0.66666666666666663</v>
      </c>
    </row>
    <row r="514" spans="1:8" x14ac:dyDescent="0.3">
      <c r="A514" s="189">
        <v>14899.9999999999</v>
      </c>
      <c r="B514" s="189">
        <v>14800.0000000001</v>
      </c>
      <c r="C514" s="184" t="s">
        <v>350</v>
      </c>
      <c r="D514" s="185" t="s">
        <v>20</v>
      </c>
      <c r="E514" s="184" t="s">
        <v>351</v>
      </c>
      <c r="F514" s="186">
        <v>20</v>
      </c>
      <c r="G514" s="178" t="s">
        <v>356</v>
      </c>
      <c r="H514" s="179">
        <f t="shared" si="8"/>
        <v>4.4444444444444446</v>
      </c>
    </row>
    <row r="515" spans="1:8" x14ac:dyDescent="0.3">
      <c r="A515" s="189">
        <v>14799.9999999999</v>
      </c>
      <c r="B515" s="189">
        <v>14700.0000000001</v>
      </c>
      <c r="C515" s="184" t="s">
        <v>350</v>
      </c>
      <c r="D515" s="185" t="s">
        <v>20</v>
      </c>
      <c r="E515" s="184" t="s">
        <v>351</v>
      </c>
      <c r="F515" s="186">
        <v>10</v>
      </c>
      <c r="G515" s="178" t="s">
        <v>356</v>
      </c>
      <c r="H515" s="179">
        <f t="shared" si="8"/>
        <v>2.2222222222222223</v>
      </c>
    </row>
    <row r="516" spans="1:8" x14ac:dyDescent="0.3">
      <c r="A516" s="189">
        <v>14499.9999999999</v>
      </c>
      <c r="B516" s="189">
        <v>14400.0000000002</v>
      </c>
      <c r="C516" s="184" t="s">
        <v>350</v>
      </c>
      <c r="D516" s="185" t="s">
        <v>20</v>
      </c>
      <c r="E516" s="184" t="s">
        <v>351</v>
      </c>
      <c r="F516" s="186">
        <v>10</v>
      </c>
      <c r="G516" s="178" t="s">
        <v>356</v>
      </c>
      <c r="H516" s="179">
        <f t="shared" si="8"/>
        <v>2.2222222222222223</v>
      </c>
    </row>
    <row r="517" spans="1:8" x14ac:dyDescent="0.3">
      <c r="A517" s="189">
        <v>14399.9999999999</v>
      </c>
      <c r="B517" s="189">
        <v>14300.0000000002</v>
      </c>
      <c r="C517" s="184" t="s">
        <v>350</v>
      </c>
      <c r="D517" s="185" t="s">
        <v>20</v>
      </c>
      <c r="E517" s="184" t="s">
        <v>351</v>
      </c>
      <c r="F517" s="186">
        <v>5</v>
      </c>
      <c r="G517" s="178" t="s">
        <v>356</v>
      </c>
      <c r="H517" s="179">
        <f t="shared" si="8"/>
        <v>1.1111111111111112</v>
      </c>
    </row>
    <row r="518" spans="1:8" x14ac:dyDescent="0.3">
      <c r="A518" s="189">
        <v>14199.9999999999</v>
      </c>
      <c r="B518" s="189">
        <v>14100.0000000002</v>
      </c>
      <c r="C518" s="184" t="s">
        <v>350</v>
      </c>
      <c r="D518" s="185" t="s">
        <v>20</v>
      </c>
      <c r="E518" s="184" t="s">
        <v>351</v>
      </c>
      <c r="F518" s="186">
        <v>1</v>
      </c>
      <c r="G518" s="178" t="s">
        <v>357</v>
      </c>
      <c r="H518" s="179">
        <f t="shared" si="8"/>
        <v>0.22222222222222221</v>
      </c>
    </row>
    <row r="519" spans="1:8" x14ac:dyDescent="0.3">
      <c r="A519" s="189">
        <v>14000</v>
      </c>
      <c r="B519" s="189">
        <v>13900</v>
      </c>
      <c r="C519" s="184" t="s">
        <v>350</v>
      </c>
      <c r="D519" s="185" t="s">
        <v>20</v>
      </c>
      <c r="E519" s="184" t="s">
        <v>352</v>
      </c>
      <c r="F519" s="186">
        <v>15</v>
      </c>
      <c r="G519" s="178" t="s">
        <v>356</v>
      </c>
      <c r="H519" s="179">
        <f t="shared" si="8"/>
        <v>3.3333333333333335</v>
      </c>
    </row>
    <row r="520" spans="1:8" x14ac:dyDescent="0.3">
      <c r="A520" s="189">
        <v>13999.9999999999</v>
      </c>
      <c r="B520" s="189">
        <v>13900.0000000002</v>
      </c>
      <c r="C520" s="184" t="s">
        <v>350</v>
      </c>
      <c r="D520" s="185" t="s">
        <v>20</v>
      </c>
      <c r="E520" s="184" t="s">
        <v>351</v>
      </c>
      <c r="F520" s="186">
        <v>10</v>
      </c>
      <c r="G520" s="178" t="s">
        <v>356</v>
      </c>
      <c r="H520" s="179">
        <f t="shared" si="8"/>
        <v>2.2222222222222223</v>
      </c>
    </row>
    <row r="521" spans="1:8" x14ac:dyDescent="0.3">
      <c r="A521" s="189">
        <v>13900</v>
      </c>
      <c r="B521" s="189">
        <v>13800</v>
      </c>
      <c r="C521" s="184" t="s">
        <v>350</v>
      </c>
      <c r="D521" s="185" t="s">
        <v>20</v>
      </c>
      <c r="E521" s="184" t="s">
        <v>352</v>
      </c>
      <c r="F521" s="186">
        <v>18</v>
      </c>
      <c r="G521" s="178" t="s">
        <v>356</v>
      </c>
      <c r="H521" s="179">
        <f t="shared" si="8"/>
        <v>4</v>
      </c>
    </row>
    <row r="522" spans="1:8" x14ac:dyDescent="0.3">
      <c r="A522" s="189">
        <v>13899.9999999999</v>
      </c>
      <c r="B522" s="189">
        <v>13800.0000000002</v>
      </c>
      <c r="C522" s="184" t="s">
        <v>350</v>
      </c>
      <c r="D522" s="185" t="s">
        <v>20</v>
      </c>
      <c r="E522" s="184" t="s">
        <v>351</v>
      </c>
      <c r="F522" s="186">
        <v>5</v>
      </c>
      <c r="G522" s="178" t="s">
        <v>356</v>
      </c>
      <c r="H522" s="179">
        <f t="shared" si="8"/>
        <v>1.1111111111111112</v>
      </c>
    </row>
    <row r="523" spans="1:8" x14ac:dyDescent="0.3">
      <c r="A523" s="189">
        <v>13799.9999999999</v>
      </c>
      <c r="B523" s="189">
        <v>13700.0000000002</v>
      </c>
      <c r="C523" s="184" t="s">
        <v>350</v>
      </c>
      <c r="D523" s="185" t="s">
        <v>20</v>
      </c>
      <c r="E523" s="184" t="s">
        <v>351</v>
      </c>
      <c r="F523" s="186">
        <v>20</v>
      </c>
      <c r="G523" s="178" t="s">
        <v>356</v>
      </c>
      <c r="H523" s="179">
        <f t="shared" si="8"/>
        <v>4.4444444444444446</v>
      </c>
    </row>
    <row r="524" spans="1:8" x14ac:dyDescent="0.3">
      <c r="A524" s="189">
        <v>13699.9999999999</v>
      </c>
      <c r="B524" s="189">
        <v>13600.0000000002</v>
      </c>
      <c r="C524" s="184" t="s">
        <v>350</v>
      </c>
      <c r="D524" s="185" t="s">
        <v>20</v>
      </c>
      <c r="E524" s="184" t="s">
        <v>351</v>
      </c>
      <c r="F524" s="186">
        <v>10</v>
      </c>
      <c r="G524" s="178" t="s">
        <v>356</v>
      </c>
      <c r="H524" s="179">
        <f t="shared" si="8"/>
        <v>2.2222222222222223</v>
      </c>
    </row>
    <row r="525" spans="1:8" x14ac:dyDescent="0.3">
      <c r="A525" s="189">
        <v>13599.9999999999</v>
      </c>
      <c r="B525" s="189">
        <v>13500.0000000002</v>
      </c>
      <c r="C525" s="184" t="s">
        <v>350</v>
      </c>
      <c r="D525" s="185" t="s">
        <v>20</v>
      </c>
      <c r="E525" s="184" t="s">
        <v>351</v>
      </c>
      <c r="F525" s="186">
        <v>10</v>
      </c>
      <c r="G525" s="178" t="s">
        <v>356</v>
      </c>
      <c r="H525" s="179">
        <f t="shared" si="8"/>
        <v>2.2222222222222223</v>
      </c>
    </row>
    <row r="526" spans="1:8" x14ac:dyDescent="0.3">
      <c r="A526" s="189">
        <v>13299.9999999999</v>
      </c>
      <c r="B526" s="189">
        <v>13200.0000000002</v>
      </c>
      <c r="C526" s="184" t="s">
        <v>350</v>
      </c>
      <c r="D526" s="185" t="s">
        <v>20</v>
      </c>
      <c r="E526" s="184" t="s">
        <v>351</v>
      </c>
      <c r="F526" s="186">
        <v>10</v>
      </c>
      <c r="G526" s="178" t="s">
        <v>356</v>
      </c>
      <c r="H526" s="179">
        <f t="shared" si="8"/>
        <v>2.2222222222222223</v>
      </c>
    </row>
    <row r="527" spans="1:8" x14ac:dyDescent="0.3">
      <c r="A527" s="189">
        <v>12599.9999999999</v>
      </c>
      <c r="B527" s="189">
        <v>12500.0000000002</v>
      </c>
      <c r="C527" s="184" t="s">
        <v>350</v>
      </c>
      <c r="D527" s="185" t="s">
        <v>20</v>
      </c>
      <c r="E527" s="184" t="s">
        <v>351</v>
      </c>
      <c r="F527" s="186">
        <v>10</v>
      </c>
      <c r="G527" s="178" t="s">
        <v>356</v>
      </c>
      <c r="H527" s="179">
        <f t="shared" si="8"/>
        <v>2.2222222222222223</v>
      </c>
    </row>
    <row r="528" spans="1:8" x14ac:dyDescent="0.3">
      <c r="A528" s="189">
        <v>12499.9999999999</v>
      </c>
      <c r="B528" s="189">
        <v>12400.0000000002</v>
      </c>
      <c r="C528" s="184" t="s">
        <v>350</v>
      </c>
      <c r="D528" s="185" t="s">
        <v>20</v>
      </c>
      <c r="E528" s="184" t="s">
        <v>351</v>
      </c>
      <c r="F528" s="186">
        <v>10</v>
      </c>
      <c r="G528" s="178" t="s">
        <v>356</v>
      </c>
      <c r="H528" s="179">
        <f t="shared" si="8"/>
        <v>2.2222222222222223</v>
      </c>
    </row>
    <row r="529" spans="1:8" x14ac:dyDescent="0.3">
      <c r="A529" s="189">
        <v>12399.9999999999</v>
      </c>
      <c r="B529" s="189">
        <v>12300.0000000002</v>
      </c>
      <c r="C529" s="184" t="s">
        <v>350</v>
      </c>
      <c r="D529" s="185" t="s">
        <v>20</v>
      </c>
      <c r="E529" s="184" t="s">
        <v>351</v>
      </c>
      <c r="F529" s="186">
        <v>10</v>
      </c>
      <c r="G529" s="178" t="s">
        <v>356</v>
      </c>
      <c r="H529" s="179">
        <f t="shared" si="8"/>
        <v>2.2222222222222223</v>
      </c>
    </row>
    <row r="530" spans="1:8" x14ac:dyDescent="0.3">
      <c r="A530" s="189">
        <v>11999.9999999999</v>
      </c>
      <c r="B530" s="189">
        <v>11900.0000000002</v>
      </c>
      <c r="C530" s="184" t="s">
        <v>350</v>
      </c>
      <c r="D530" s="185" t="s">
        <v>20</v>
      </c>
      <c r="E530" s="184" t="s">
        <v>351</v>
      </c>
      <c r="F530" s="186">
        <v>10</v>
      </c>
      <c r="G530" s="178" t="s">
        <v>356</v>
      </c>
      <c r="H530" s="179">
        <f t="shared" si="8"/>
        <v>2.2222222222222223</v>
      </c>
    </row>
    <row r="531" spans="1:8" x14ac:dyDescent="0.3">
      <c r="A531" s="189">
        <v>11799.9999999999</v>
      </c>
      <c r="B531" s="189">
        <v>11700.0000000002</v>
      </c>
      <c r="C531" s="184" t="s">
        <v>350</v>
      </c>
      <c r="D531" s="185" t="s">
        <v>20</v>
      </c>
      <c r="E531" s="184" t="s">
        <v>351</v>
      </c>
      <c r="F531" s="186">
        <v>10</v>
      </c>
      <c r="G531" s="178" t="s">
        <v>356</v>
      </c>
      <c r="H531" s="179">
        <f t="shared" si="8"/>
        <v>2.2222222222222223</v>
      </c>
    </row>
    <row r="532" spans="1:8" x14ac:dyDescent="0.3">
      <c r="A532" s="189">
        <v>11699.9999999999</v>
      </c>
      <c r="B532" s="189">
        <v>11600.0000000002</v>
      </c>
      <c r="C532" s="184" t="s">
        <v>350</v>
      </c>
      <c r="D532" s="185" t="s">
        <v>20</v>
      </c>
      <c r="E532" s="184" t="s">
        <v>351</v>
      </c>
      <c r="F532" s="186">
        <v>15</v>
      </c>
      <c r="G532" s="178" t="s">
        <v>356</v>
      </c>
      <c r="H532" s="179">
        <f t="shared" si="8"/>
        <v>3.3333333333333335</v>
      </c>
    </row>
    <row r="533" spans="1:8" x14ac:dyDescent="0.3">
      <c r="A533" s="189">
        <v>11599.9999999999</v>
      </c>
      <c r="B533" s="189">
        <v>11500.0000000002</v>
      </c>
      <c r="C533" s="184" t="s">
        <v>350</v>
      </c>
      <c r="D533" s="185" t="s">
        <v>20</v>
      </c>
      <c r="E533" s="184" t="s">
        <v>351</v>
      </c>
      <c r="F533" s="186">
        <v>7</v>
      </c>
      <c r="G533" s="178" t="s">
        <v>356</v>
      </c>
      <c r="H533" s="179">
        <f t="shared" si="8"/>
        <v>1.5555555555555556</v>
      </c>
    </row>
    <row r="534" spans="1:8" x14ac:dyDescent="0.3">
      <c r="A534" s="189">
        <v>11300</v>
      </c>
      <c r="B534" s="189">
        <v>11200</v>
      </c>
      <c r="C534" s="184" t="s">
        <v>350</v>
      </c>
      <c r="D534" s="185" t="s">
        <v>20</v>
      </c>
      <c r="E534" s="184" t="s">
        <v>352</v>
      </c>
      <c r="F534" s="186">
        <v>3.5</v>
      </c>
      <c r="G534" s="178" t="s">
        <v>39</v>
      </c>
      <c r="H534" s="179">
        <f t="shared" si="8"/>
        <v>0.77777777777777779</v>
      </c>
    </row>
    <row r="535" spans="1:8" x14ac:dyDescent="0.3">
      <c r="A535" s="189">
        <v>7100</v>
      </c>
      <c r="B535" s="189">
        <v>7000</v>
      </c>
      <c r="C535" s="184" t="s">
        <v>350</v>
      </c>
      <c r="D535" s="185" t="s">
        <v>20</v>
      </c>
      <c r="E535" s="184" t="s">
        <v>351</v>
      </c>
      <c r="F535" s="190">
        <v>3.5</v>
      </c>
      <c r="G535" s="178" t="s">
        <v>39</v>
      </c>
      <c r="H535" s="179">
        <f t="shared" si="8"/>
        <v>0.77777777777777779</v>
      </c>
    </row>
    <row r="536" spans="1:8" x14ac:dyDescent="0.3">
      <c r="A536" s="189">
        <v>2800</v>
      </c>
      <c r="B536" s="189">
        <v>2700</v>
      </c>
      <c r="C536" s="184" t="s">
        <v>350</v>
      </c>
      <c r="D536" s="185" t="s">
        <v>20</v>
      </c>
      <c r="E536" s="184" t="s">
        <v>352</v>
      </c>
      <c r="F536" s="186">
        <v>10</v>
      </c>
      <c r="G536" s="178" t="s">
        <v>356</v>
      </c>
      <c r="H536" s="179">
        <f t="shared" si="8"/>
        <v>2.2222222222222223</v>
      </c>
    </row>
    <row r="537" spans="1:8" x14ac:dyDescent="0.3">
      <c r="A537" s="189">
        <v>2700</v>
      </c>
      <c r="B537" s="189">
        <v>2600</v>
      </c>
      <c r="C537" s="184" t="s">
        <v>350</v>
      </c>
      <c r="D537" s="185" t="s">
        <v>20</v>
      </c>
      <c r="E537" s="184" t="s">
        <v>352</v>
      </c>
      <c r="F537" s="186">
        <v>20</v>
      </c>
      <c r="G537" s="178" t="s">
        <v>356</v>
      </c>
      <c r="H537" s="179">
        <f t="shared" si="8"/>
        <v>4.4444444444444446</v>
      </c>
    </row>
    <row r="538" spans="1:8" x14ac:dyDescent="0.3">
      <c r="A538" s="189">
        <v>200</v>
      </c>
      <c r="B538" s="189">
        <v>100</v>
      </c>
      <c r="C538" s="184" t="s">
        <v>350</v>
      </c>
      <c r="D538" s="185" t="s">
        <v>20</v>
      </c>
      <c r="E538" s="184" t="s">
        <v>352</v>
      </c>
      <c r="F538" s="186">
        <v>6</v>
      </c>
      <c r="G538" s="178" t="s">
        <v>356</v>
      </c>
      <c r="H538" s="179">
        <f t="shared" si="8"/>
        <v>1.3333333333333333</v>
      </c>
    </row>
    <row r="539" spans="1:8" x14ac:dyDescent="0.3">
      <c r="A539" s="189">
        <v>200</v>
      </c>
      <c r="B539" s="189">
        <v>100</v>
      </c>
      <c r="C539" s="184" t="s">
        <v>350</v>
      </c>
      <c r="D539" s="185" t="s">
        <v>20</v>
      </c>
      <c r="E539" s="184" t="s">
        <v>352</v>
      </c>
      <c r="F539" s="186">
        <v>3.5</v>
      </c>
      <c r="G539" s="178" t="s">
        <v>39</v>
      </c>
      <c r="H539" s="179">
        <f t="shared" si="8"/>
        <v>0.77777777777777779</v>
      </c>
    </row>
    <row r="540" spans="1:8" x14ac:dyDescent="0.3">
      <c r="H540" s="180">
        <f>SUM(H356:H539)</f>
        <v>537.06666666666695</v>
      </c>
    </row>
    <row r="665" spans="1:1" x14ac:dyDescent="0.3">
      <c r="A665" s="191" t="s">
        <v>219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67B7E-0A9E-49E8-8719-A84115062FC9}">
  <dimension ref="A1:Z58"/>
  <sheetViews>
    <sheetView zoomScaleNormal="70" workbookViewId="0">
      <selection activeCell="F46" sqref="F46"/>
    </sheetView>
  </sheetViews>
  <sheetFormatPr defaultRowHeight="15.05" x14ac:dyDescent="0.3"/>
  <cols>
    <col min="1" max="1" width="20.88671875" bestFit="1" customWidth="1"/>
    <col min="4" max="4" width="15.21875" bestFit="1" customWidth="1"/>
    <col min="5" max="5" width="6.77734375" bestFit="1" customWidth="1"/>
    <col min="6" max="6" width="29.44140625" bestFit="1" customWidth="1"/>
    <col min="14" max="14" width="12.44140625" customWidth="1"/>
  </cols>
  <sheetData>
    <row r="1" spans="1:26" x14ac:dyDescent="0.3">
      <c r="A1" t="s">
        <v>310</v>
      </c>
    </row>
    <row r="3" spans="1:26" x14ac:dyDescent="0.3">
      <c r="B3" t="s">
        <v>158</v>
      </c>
      <c r="D3" t="s">
        <v>311</v>
      </c>
    </row>
    <row r="5" spans="1:26" x14ac:dyDescent="0.3">
      <c r="A5" s="152" t="s">
        <v>312</v>
      </c>
      <c r="B5">
        <f>K30</f>
        <v>14</v>
      </c>
      <c r="D5">
        <f>Z9</f>
        <v>5</v>
      </c>
      <c r="E5">
        <f>SUM(B5:D5)</f>
        <v>19</v>
      </c>
    </row>
    <row r="6" spans="1:26" x14ac:dyDescent="0.3">
      <c r="A6" s="152"/>
    </row>
    <row r="7" spans="1:26" x14ac:dyDescent="0.3">
      <c r="A7" s="152"/>
      <c r="F7" s="153"/>
      <c r="G7" s="569" t="s">
        <v>313</v>
      </c>
      <c r="H7" s="569"/>
      <c r="I7" s="569"/>
      <c r="J7" s="569"/>
      <c r="K7" s="569"/>
      <c r="L7" s="569"/>
      <c r="M7" s="569"/>
      <c r="N7" s="569"/>
      <c r="O7" s="569" t="s">
        <v>314</v>
      </c>
      <c r="P7" s="569"/>
      <c r="Q7" s="569"/>
      <c r="R7" s="569"/>
      <c r="S7" s="569"/>
      <c r="T7" s="569"/>
      <c r="U7" s="569"/>
      <c r="V7" s="569"/>
      <c r="W7" s="569"/>
      <c r="X7" s="569"/>
      <c r="Y7" s="569"/>
      <c r="Z7" s="570" t="s">
        <v>315</v>
      </c>
    </row>
    <row r="8" spans="1:26" x14ac:dyDescent="0.3">
      <c r="A8" s="152"/>
      <c r="F8" s="153"/>
      <c r="G8" s="154">
        <v>5710</v>
      </c>
      <c r="H8" s="154">
        <v>11950</v>
      </c>
      <c r="I8" s="154">
        <v>12470</v>
      </c>
      <c r="J8" s="154">
        <v>20770</v>
      </c>
      <c r="K8" s="154">
        <v>28572</v>
      </c>
      <c r="L8" s="154">
        <v>36766</v>
      </c>
      <c r="M8" s="154">
        <v>44761</v>
      </c>
      <c r="N8" s="154">
        <v>47232</v>
      </c>
      <c r="O8" s="154">
        <v>2105</v>
      </c>
      <c r="P8" s="154">
        <v>3605</v>
      </c>
      <c r="Q8" s="154">
        <v>5122</v>
      </c>
      <c r="R8" s="154">
        <v>8068</v>
      </c>
      <c r="S8" s="154">
        <v>10522</v>
      </c>
      <c r="T8" s="154">
        <v>13214</v>
      </c>
      <c r="U8" s="154">
        <v>17740</v>
      </c>
      <c r="V8" s="154">
        <v>21305</v>
      </c>
      <c r="W8" s="154">
        <v>24580</v>
      </c>
      <c r="X8" s="154">
        <v>33600</v>
      </c>
      <c r="Y8" s="154">
        <v>39059</v>
      </c>
      <c r="Z8" s="571"/>
    </row>
    <row r="9" spans="1:26" x14ac:dyDescent="0.3">
      <c r="A9" s="152" t="s">
        <v>309</v>
      </c>
      <c r="B9">
        <f>K27</f>
        <v>1</v>
      </c>
      <c r="D9">
        <f>Z11</f>
        <v>3</v>
      </c>
      <c r="E9">
        <f>SUM(B9:D9)</f>
        <v>4</v>
      </c>
      <c r="F9" s="155" t="s">
        <v>308</v>
      </c>
      <c r="G9" s="156"/>
      <c r="H9" s="157"/>
      <c r="I9" s="157"/>
      <c r="J9" s="157"/>
      <c r="K9" s="158"/>
      <c r="L9" s="158">
        <v>5</v>
      </c>
      <c r="M9" s="158"/>
      <c r="N9" s="158"/>
      <c r="O9" s="158"/>
      <c r="P9" s="158"/>
      <c r="Q9" s="158"/>
      <c r="R9" s="158"/>
      <c r="S9" s="158"/>
      <c r="T9" s="158"/>
      <c r="U9" s="158"/>
      <c r="V9" s="158"/>
      <c r="W9" s="158"/>
      <c r="X9" s="158"/>
      <c r="Y9" s="158"/>
      <c r="Z9" s="155">
        <f>SUM(G9:Y9)</f>
        <v>5</v>
      </c>
    </row>
    <row r="10" spans="1:26" s="159" customFormat="1" x14ac:dyDescent="0.3">
      <c r="F10" s="160" t="s">
        <v>316</v>
      </c>
      <c r="G10" s="161"/>
      <c r="H10" s="162"/>
      <c r="I10" s="163">
        <v>1</v>
      </c>
      <c r="J10" s="162"/>
      <c r="K10" s="163"/>
      <c r="L10" s="163">
        <v>12</v>
      </c>
      <c r="M10" s="163"/>
      <c r="N10" s="163"/>
      <c r="O10" s="163"/>
      <c r="P10" s="163"/>
      <c r="Q10" s="163"/>
      <c r="R10" s="163"/>
      <c r="S10" s="163"/>
      <c r="T10" s="163"/>
      <c r="U10" s="163"/>
      <c r="V10" s="163"/>
      <c r="W10" s="163"/>
      <c r="X10" s="163"/>
      <c r="Y10" s="163"/>
      <c r="Z10" s="160">
        <f t="shared" ref="Z10:Z14" si="0">SUM(G10:Y10)</f>
        <v>13</v>
      </c>
    </row>
    <row r="11" spans="1:26" x14ac:dyDescent="0.3">
      <c r="A11" s="152"/>
      <c r="F11" s="155" t="s">
        <v>317</v>
      </c>
      <c r="G11" s="156"/>
      <c r="H11" s="157"/>
      <c r="I11" s="157"/>
      <c r="J11" s="158">
        <v>1</v>
      </c>
      <c r="K11" s="158"/>
      <c r="L11" s="158">
        <v>1</v>
      </c>
      <c r="M11" s="158"/>
      <c r="N11" s="158"/>
      <c r="O11" s="158"/>
      <c r="P11" s="158"/>
      <c r="Q11" s="158"/>
      <c r="R11" s="158"/>
      <c r="S11" s="158"/>
      <c r="T11" s="158"/>
      <c r="U11" s="158"/>
      <c r="V11" s="158"/>
      <c r="W11" s="158">
        <v>1</v>
      </c>
      <c r="X11" s="158"/>
      <c r="Y11" s="158"/>
      <c r="Z11" s="155">
        <f t="shared" si="0"/>
        <v>3</v>
      </c>
    </row>
    <row r="12" spans="1:26" x14ac:dyDescent="0.3">
      <c r="A12" s="152"/>
      <c r="F12" s="155"/>
      <c r="G12" s="156"/>
      <c r="H12" s="157"/>
      <c r="I12" s="157"/>
      <c r="J12" s="157"/>
      <c r="K12" s="158"/>
      <c r="L12" s="158"/>
      <c r="M12" s="158"/>
      <c r="N12" s="158"/>
      <c r="O12" s="158"/>
      <c r="P12" s="158"/>
      <c r="Q12" s="158"/>
      <c r="R12" s="158"/>
      <c r="S12" s="158"/>
      <c r="T12" s="158"/>
      <c r="U12" s="158"/>
      <c r="V12" s="158"/>
      <c r="W12" s="158"/>
      <c r="X12" s="158"/>
      <c r="Y12" s="158"/>
      <c r="Z12" s="155"/>
    </row>
    <row r="13" spans="1:26" x14ac:dyDescent="0.3">
      <c r="A13" s="152" t="s">
        <v>318</v>
      </c>
      <c r="B13">
        <f>K29</f>
        <v>4</v>
      </c>
      <c r="D13">
        <f>Z14</f>
        <v>19</v>
      </c>
      <c r="E13">
        <f>SUM(B13:D13)</f>
        <v>23</v>
      </c>
      <c r="F13" s="155"/>
      <c r="G13" s="158"/>
      <c r="H13" s="158"/>
      <c r="I13" s="157"/>
      <c r="J13" s="157"/>
      <c r="K13" s="158"/>
      <c r="L13" s="158"/>
      <c r="M13" s="158"/>
      <c r="N13" s="158"/>
      <c r="O13" s="158"/>
      <c r="P13" s="158"/>
      <c r="Q13" s="158"/>
      <c r="R13" s="158"/>
      <c r="S13" s="158"/>
      <c r="T13" s="158"/>
      <c r="U13" s="158"/>
      <c r="V13" s="158"/>
      <c r="W13" s="158"/>
      <c r="X13" s="158"/>
      <c r="Y13" s="158"/>
      <c r="Z13" s="155"/>
    </row>
    <row r="14" spans="1:26" s="159" customFormat="1" x14ac:dyDescent="0.3">
      <c r="F14" s="160" t="s">
        <v>319</v>
      </c>
      <c r="G14" s="163">
        <v>1</v>
      </c>
      <c r="H14" s="163">
        <v>1</v>
      </c>
      <c r="I14" s="163">
        <v>1</v>
      </c>
      <c r="J14" s="163">
        <v>1</v>
      </c>
      <c r="K14" s="163">
        <v>1</v>
      </c>
      <c r="L14" s="163">
        <v>1</v>
      </c>
      <c r="M14" s="163">
        <v>1</v>
      </c>
      <c r="N14" s="163">
        <v>1</v>
      </c>
      <c r="O14" s="163">
        <v>1</v>
      </c>
      <c r="P14" s="163">
        <v>1</v>
      </c>
      <c r="Q14" s="163">
        <v>1</v>
      </c>
      <c r="R14" s="163">
        <v>1</v>
      </c>
      <c r="S14" s="163">
        <v>1</v>
      </c>
      <c r="T14" s="163">
        <v>1</v>
      </c>
      <c r="U14" s="163">
        <v>1</v>
      </c>
      <c r="V14" s="163">
        <v>1</v>
      </c>
      <c r="W14" s="163">
        <v>1</v>
      </c>
      <c r="X14" s="163">
        <v>1</v>
      </c>
      <c r="Y14" s="163">
        <v>1</v>
      </c>
      <c r="Z14" s="160">
        <f t="shared" si="0"/>
        <v>19</v>
      </c>
    </row>
    <row r="15" spans="1:26" x14ac:dyDescent="0.3">
      <c r="A15" s="152"/>
      <c r="F15" s="155"/>
      <c r="G15" s="158"/>
      <c r="H15" s="157"/>
      <c r="I15" s="158"/>
      <c r="J15" s="157"/>
      <c r="K15" s="158"/>
      <c r="L15" s="158"/>
      <c r="M15" s="158"/>
      <c r="N15" s="158"/>
      <c r="O15" s="158"/>
      <c r="P15" s="158"/>
      <c r="Q15" s="158"/>
      <c r="R15" s="158"/>
      <c r="S15" s="158"/>
      <c r="T15" s="158"/>
      <c r="U15" s="158"/>
      <c r="V15" s="158"/>
      <c r="W15" s="158"/>
      <c r="X15" s="158"/>
      <c r="Y15" s="158"/>
      <c r="Z15" s="155"/>
    </row>
    <row r="16" spans="1:26" x14ac:dyDescent="0.3">
      <c r="A16" s="152"/>
      <c r="F16" s="155"/>
      <c r="G16" s="156"/>
      <c r="H16" s="157"/>
      <c r="I16" s="157"/>
      <c r="J16" s="157"/>
      <c r="K16" s="158"/>
      <c r="L16" s="158"/>
      <c r="M16" s="158"/>
      <c r="N16" s="158"/>
      <c r="O16" s="158"/>
      <c r="P16" s="158"/>
      <c r="Q16" s="158"/>
      <c r="R16" s="158"/>
      <c r="S16" s="158"/>
      <c r="T16" s="158"/>
      <c r="U16" s="158"/>
      <c r="V16" s="158"/>
      <c r="W16" s="158"/>
      <c r="X16" s="158"/>
      <c r="Y16" s="158"/>
      <c r="Z16" s="155"/>
    </row>
    <row r="17" spans="1:26" x14ac:dyDescent="0.3">
      <c r="A17" s="152" t="s">
        <v>320</v>
      </c>
      <c r="B17">
        <f>K35</f>
        <v>449.4</v>
      </c>
      <c r="D17">
        <f>Z18</f>
        <v>162.5</v>
      </c>
      <c r="E17">
        <f>SUM(B17:D17)</f>
        <v>611.9</v>
      </c>
    </row>
    <row r="18" spans="1:26" x14ac:dyDescent="0.3">
      <c r="F18" s="164" t="s">
        <v>321</v>
      </c>
      <c r="I18">
        <f>12.5*I10</f>
        <v>12.5</v>
      </c>
      <c r="L18">
        <f>12.5*L10</f>
        <v>150</v>
      </c>
      <c r="Z18" s="160">
        <f t="shared" ref="Z18" si="1">SUM(G18:Y18)</f>
        <v>162.5</v>
      </c>
    </row>
    <row r="22" spans="1:26" x14ac:dyDescent="0.3">
      <c r="A22" t="s">
        <v>322</v>
      </c>
      <c r="B22">
        <v>2</v>
      </c>
      <c r="C22">
        <f>B22*2</f>
        <v>4</v>
      </c>
    </row>
    <row r="23" spans="1:26" x14ac:dyDescent="0.3">
      <c r="A23" t="s">
        <v>323</v>
      </c>
      <c r="B23">
        <v>8</v>
      </c>
      <c r="C23">
        <f t="shared" ref="C23:C28" si="2">B23*2</f>
        <v>16</v>
      </c>
    </row>
    <row r="24" spans="1:26" x14ac:dyDescent="0.3">
      <c r="A24" t="s">
        <v>324</v>
      </c>
      <c r="B24">
        <v>2</v>
      </c>
      <c r="C24">
        <f t="shared" si="2"/>
        <v>4</v>
      </c>
    </row>
    <row r="25" spans="1:26" x14ac:dyDescent="0.3">
      <c r="A25" t="s">
        <v>325</v>
      </c>
      <c r="B25">
        <v>10</v>
      </c>
      <c r="C25">
        <f t="shared" si="2"/>
        <v>20</v>
      </c>
      <c r="E25" s="572" t="s">
        <v>326</v>
      </c>
      <c r="F25" s="572" t="s">
        <v>327</v>
      </c>
      <c r="G25" s="573" t="s">
        <v>328</v>
      </c>
      <c r="H25" s="573"/>
      <c r="I25" s="573"/>
      <c r="J25" s="573"/>
      <c r="K25" s="573"/>
    </row>
    <row r="26" spans="1:26" ht="30.15" x14ac:dyDescent="0.3">
      <c r="A26" t="s">
        <v>329</v>
      </c>
      <c r="B26">
        <v>1</v>
      </c>
      <c r="C26">
        <f t="shared" si="2"/>
        <v>2</v>
      </c>
      <c r="E26" s="572"/>
      <c r="F26" s="572"/>
      <c r="G26" s="208" t="s">
        <v>330</v>
      </c>
      <c r="H26" s="208" t="s">
        <v>331</v>
      </c>
      <c r="I26" s="208" t="s">
        <v>332</v>
      </c>
      <c r="J26" s="208" t="s">
        <v>333</v>
      </c>
      <c r="K26" s="207" t="s">
        <v>315</v>
      </c>
    </row>
    <row r="27" spans="1:26" x14ac:dyDescent="0.3">
      <c r="A27" t="s">
        <v>334</v>
      </c>
      <c r="E27" s="209">
        <v>1</v>
      </c>
      <c r="F27" s="210" t="s">
        <v>317</v>
      </c>
      <c r="G27" s="209"/>
      <c r="H27" s="209"/>
      <c r="I27" s="209"/>
      <c r="J27" s="209">
        <v>1</v>
      </c>
      <c r="K27" s="207">
        <f t="shared" ref="K27:K31" si="3">SUM(G27:J27)</f>
        <v>1</v>
      </c>
    </row>
    <row r="28" spans="1:26" x14ac:dyDescent="0.3">
      <c r="A28" t="s">
        <v>335</v>
      </c>
      <c r="B28">
        <v>31</v>
      </c>
      <c r="C28">
        <f t="shared" si="2"/>
        <v>62</v>
      </c>
      <c r="E28" s="211">
        <f>E27+1</f>
        <v>2</v>
      </c>
      <c r="F28" s="210"/>
      <c r="G28" s="209"/>
      <c r="H28" s="209"/>
      <c r="I28" s="209"/>
      <c r="J28" s="209"/>
      <c r="K28" s="207"/>
    </row>
    <row r="29" spans="1:26" x14ac:dyDescent="0.3">
      <c r="C29">
        <f>SUM(C22:C28)</f>
        <v>108</v>
      </c>
      <c r="E29" s="211">
        <f t="shared" ref="E29:E32" si="4">E28+1</f>
        <v>3</v>
      </c>
      <c r="F29" s="210" t="s">
        <v>336</v>
      </c>
      <c r="G29" s="209">
        <v>1</v>
      </c>
      <c r="H29" s="209">
        <v>1</v>
      </c>
      <c r="I29" s="209">
        <v>1</v>
      </c>
      <c r="J29" s="209">
        <v>1</v>
      </c>
      <c r="K29" s="207">
        <f t="shared" si="3"/>
        <v>4</v>
      </c>
    </row>
    <row r="30" spans="1:26" x14ac:dyDescent="0.3">
      <c r="B30" s="168" t="s">
        <v>337</v>
      </c>
      <c r="C30">
        <f>ROUND(C29*80%,0)</f>
        <v>86</v>
      </c>
      <c r="D30" t="s">
        <v>104</v>
      </c>
      <c r="E30" s="211">
        <f t="shared" si="4"/>
        <v>4</v>
      </c>
      <c r="F30" s="210" t="s">
        <v>308</v>
      </c>
      <c r="G30" s="209">
        <v>1</v>
      </c>
      <c r="H30" s="209">
        <v>1</v>
      </c>
      <c r="I30" s="209">
        <v>4</v>
      </c>
      <c r="J30" s="209">
        <v>8</v>
      </c>
      <c r="K30" s="207">
        <f t="shared" si="3"/>
        <v>14</v>
      </c>
    </row>
    <row r="31" spans="1:26" x14ac:dyDescent="0.3">
      <c r="E31" s="211">
        <f t="shared" si="4"/>
        <v>5</v>
      </c>
      <c r="F31" s="210" t="s">
        <v>316</v>
      </c>
      <c r="G31" s="209">
        <v>6</v>
      </c>
      <c r="H31" s="209">
        <v>10</v>
      </c>
      <c r="I31" s="209">
        <v>8</v>
      </c>
      <c r="J31" s="209">
        <v>8</v>
      </c>
      <c r="K31" s="207">
        <f t="shared" si="3"/>
        <v>32</v>
      </c>
    </row>
    <row r="32" spans="1:26" x14ac:dyDescent="0.3">
      <c r="E32" s="211">
        <f t="shared" si="4"/>
        <v>6</v>
      </c>
      <c r="F32" s="210"/>
      <c r="G32" s="209"/>
      <c r="H32" s="209"/>
      <c r="I32" s="209"/>
      <c r="J32" s="209"/>
      <c r="K32" s="207"/>
    </row>
    <row r="33" spans="4:12" x14ac:dyDescent="0.3">
      <c r="E33" s="212"/>
      <c r="F33" s="159"/>
      <c r="G33" s="159"/>
      <c r="H33" s="159"/>
      <c r="I33" s="159"/>
      <c r="J33" s="159"/>
      <c r="K33" s="213"/>
    </row>
    <row r="34" spans="4:12" x14ac:dyDescent="0.3">
      <c r="E34" s="159"/>
      <c r="F34" s="159"/>
      <c r="G34" s="159"/>
      <c r="H34" s="159"/>
      <c r="I34" s="159"/>
      <c r="J34" s="159"/>
      <c r="K34" s="159"/>
    </row>
    <row r="35" spans="4:12" x14ac:dyDescent="0.3">
      <c r="E35" s="214"/>
      <c r="F35" s="210" t="s">
        <v>321</v>
      </c>
      <c r="G35" s="215">
        <f>12.5*G31</f>
        <v>75</v>
      </c>
      <c r="H35" s="215">
        <f>16*H31</f>
        <v>160</v>
      </c>
      <c r="I35" s="215">
        <f>13.4*I31</f>
        <v>107.2</v>
      </c>
      <c r="J35" s="215">
        <f>13.4*J31</f>
        <v>107.2</v>
      </c>
      <c r="K35" s="207">
        <f t="shared" ref="K35" si="5">SUM(G35:J35)</f>
        <v>449.4</v>
      </c>
    </row>
    <row r="38" spans="4:12" ht="60.25" x14ac:dyDescent="0.3">
      <c r="D38" s="166" t="s">
        <v>366</v>
      </c>
      <c r="E38" s="166" t="s">
        <v>365</v>
      </c>
      <c r="F38" s="165" t="s">
        <v>308</v>
      </c>
      <c r="G38" s="165" t="s">
        <v>316</v>
      </c>
      <c r="H38" s="165" t="s">
        <v>317</v>
      </c>
      <c r="I38" s="165" t="s">
        <v>319</v>
      </c>
      <c r="J38" s="165" t="s">
        <v>321</v>
      </c>
      <c r="K38" s="165"/>
      <c r="L38" s="165"/>
    </row>
    <row r="39" spans="4:12" x14ac:dyDescent="0.3">
      <c r="D39" s="217" t="s">
        <v>313</v>
      </c>
      <c r="E39" s="218">
        <v>5710</v>
      </c>
      <c r="F39" s="217"/>
      <c r="G39" s="217"/>
      <c r="H39" s="217"/>
      <c r="I39" s="217">
        <v>1</v>
      </c>
      <c r="J39" s="217"/>
      <c r="K39" s="217"/>
      <c r="L39" s="217"/>
    </row>
    <row r="40" spans="4:12" x14ac:dyDescent="0.3">
      <c r="D40" s="217" t="s">
        <v>313</v>
      </c>
      <c r="E40" s="218">
        <v>11950</v>
      </c>
      <c r="F40" s="217"/>
      <c r="G40" s="217"/>
      <c r="H40" s="217"/>
      <c r="I40" s="217">
        <v>1</v>
      </c>
      <c r="J40" s="217"/>
      <c r="K40" s="217"/>
      <c r="L40" s="217"/>
    </row>
    <row r="41" spans="4:12" x14ac:dyDescent="0.3">
      <c r="D41" s="217" t="s">
        <v>313</v>
      </c>
      <c r="E41" s="218">
        <v>12470</v>
      </c>
      <c r="F41" s="217"/>
      <c r="G41" s="217">
        <v>1</v>
      </c>
      <c r="H41" s="217"/>
      <c r="I41" s="217">
        <v>1</v>
      </c>
      <c r="J41" s="217">
        <v>12.5</v>
      </c>
      <c r="K41" s="217"/>
      <c r="L41" s="217"/>
    </row>
    <row r="42" spans="4:12" x14ac:dyDescent="0.3">
      <c r="D42" s="217" t="s">
        <v>313</v>
      </c>
      <c r="E42" s="218">
        <v>20770</v>
      </c>
      <c r="F42" s="217"/>
      <c r="G42" s="217"/>
      <c r="H42" s="217">
        <v>1</v>
      </c>
      <c r="I42" s="217">
        <v>1</v>
      </c>
      <c r="J42" s="217"/>
      <c r="K42" s="217"/>
      <c r="L42" s="217"/>
    </row>
    <row r="43" spans="4:12" x14ac:dyDescent="0.3">
      <c r="D43" s="217" t="s">
        <v>313</v>
      </c>
      <c r="E43" s="218">
        <v>28572</v>
      </c>
      <c r="F43" s="217"/>
      <c r="G43" s="217"/>
      <c r="H43" s="217"/>
      <c r="I43" s="217">
        <v>1</v>
      </c>
      <c r="J43" s="217"/>
      <c r="K43" s="217"/>
      <c r="L43" s="217"/>
    </row>
    <row r="44" spans="4:12" x14ac:dyDescent="0.3">
      <c r="D44" s="217" t="s">
        <v>313</v>
      </c>
      <c r="E44" s="218">
        <v>36766</v>
      </c>
      <c r="F44" s="217">
        <v>5</v>
      </c>
      <c r="G44" s="217">
        <v>12</v>
      </c>
      <c r="H44" s="217">
        <v>1</v>
      </c>
      <c r="I44" s="217">
        <v>1</v>
      </c>
      <c r="J44" s="217">
        <v>150</v>
      </c>
      <c r="K44" s="217"/>
      <c r="L44" s="217"/>
    </row>
    <row r="45" spans="4:12" x14ac:dyDescent="0.3">
      <c r="D45" s="217" t="s">
        <v>313</v>
      </c>
      <c r="E45" s="218">
        <v>44761</v>
      </c>
      <c r="F45" s="217"/>
      <c r="G45" s="217"/>
      <c r="H45" s="217"/>
      <c r="I45" s="217">
        <v>1</v>
      </c>
      <c r="J45" s="217"/>
      <c r="K45" s="217"/>
      <c r="L45" s="217"/>
    </row>
    <row r="46" spans="4:12" x14ac:dyDescent="0.3">
      <c r="D46" s="217" t="s">
        <v>313</v>
      </c>
      <c r="E46" s="218">
        <v>47232</v>
      </c>
      <c r="F46" s="217"/>
      <c r="G46" s="217"/>
      <c r="H46" s="217"/>
      <c r="I46" s="217">
        <v>1</v>
      </c>
      <c r="J46" s="217"/>
      <c r="K46" s="217"/>
      <c r="L46" s="217"/>
    </row>
    <row r="47" spans="4:12" x14ac:dyDescent="0.3">
      <c r="D47" s="217" t="s">
        <v>314</v>
      </c>
      <c r="E47" s="218">
        <v>2105</v>
      </c>
      <c r="F47" s="217"/>
      <c r="G47" s="217"/>
      <c r="H47" s="217"/>
      <c r="I47" s="217">
        <v>1</v>
      </c>
      <c r="J47" s="217"/>
      <c r="K47" s="217"/>
      <c r="L47" s="217"/>
    </row>
    <row r="48" spans="4:12" x14ac:dyDescent="0.3">
      <c r="D48" s="217" t="s">
        <v>314</v>
      </c>
      <c r="E48" s="218">
        <v>3605</v>
      </c>
      <c r="F48" s="217"/>
      <c r="G48" s="217"/>
      <c r="H48" s="217"/>
      <c r="I48" s="217">
        <v>1</v>
      </c>
      <c r="J48" s="217"/>
      <c r="K48" s="217"/>
      <c r="L48" s="217"/>
    </row>
    <row r="49" spans="4:12" x14ac:dyDescent="0.3">
      <c r="D49" s="217" t="s">
        <v>314</v>
      </c>
      <c r="E49" s="218">
        <v>5122</v>
      </c>
      <c r="F49" s="217"/>
      <c r="G49" s="217"/>
      <c r="H49" s="217"/>
      <c r="I49" s="217">
        <v>1</v>
      </c>
      <c r="J49" s="217"/>
      <c r="K49" s="217"/>
      <c r="L49" s="217"/>
    </row>
    <row r="50" spans="4:12" x14ac:dyDescent="0.3">
      <c r="D50" s="217" t="s">
        <v>314</v>
      </c>
      <c r="E50" s="218">
        <v>8068</v>
      </c>
      <c r="F50" s="217"/>
      <c r="G50" s="217"/>
      <c r="H50" s="217"/>
      <c r="I50" s="217">
        <v>1</v>
      </c>
      <c r="J50" s="217"/>
      <c r="K50" s="217"/>
      <c r="L50" s="217"/>
    </row>
    <row r="51" spans="4:12" x14ac:dyDescent="0.3">
      <c r="D51" s="217" t="s">
        <v>314</v>
      </c>
      <c r="E51" s="218">
        <v>10522</v>
      </c>
      <c r="F51" s="217"/>
      <c r="G51" s="217"/>
      <c r="H51" s="217"/>
      <c r="I51" s="217">
        <v>1</v>
      </c>
      <c r="J51" s="217"/>
      <c r="K51" s="217"/>
      <c r="L51" s="217"/>
    </row>
    <row r="52" spans="4:12" x14ac:dyDescent="0.3">
      <c r="D52" s="217" t="s">
        <v>314</v>
      </c>
      <c r="E52" s="218">
        <v>13214</v>
      </c>
      <c r="F52" s="217"/>
      <c r="G52" s="217"/>
      <c r="H52" s="217"/>
      <c r="I52" s="217">
        <v>1</v>
      </c>
      <c r="J52" s="217"/>
      <c r="K52" s="217"/>
      <c r="L52" s="217"/>
    </row>
    <row r="53" spans="4:12" x14ac:dyDescent="0.3">
      <c r="D53" s="217" t="s">
        <v>314</v>
      </c>
      <c r="E53" s="218">
        <v>17740</v>
      </c>
      <c r="F53" s="217"/>
      <c r="G53" s="217"/>
      <c r="H53" s="217"/>
      <c r="I53" s="217">
        <v>1</v>
      </c>
      <c r="J53" s="217"/>
      <c r="K53" s="217"/>
      <c r="L53" s="217"/>
    </row>
    <row r="54" spans="4:12" x14ac:dyDescent="0.3">
      <c r="D54" s="217" t="s">
        <v>314</v>
      </c>
      <c r="E54" s="218">
        <v>21305</v>
      </c>
      <c r="F54" s="217"/>
      <c r="G54" s="217"/>
      <c r="H54" s="217"/>
      <c r="I54" s="217">
        <v>1</v>
      </c>
      <c r="J54" s="217"/>
      <c r="K54" s="217"/>
      <c r="L54" s="217"/>
    </row>
    <row r="55" spans="4:12" x14ac:dyDescent="0.3">
      <c r="D55" s="217" t="s">
        <v>314</v>
      </c>
      <c r="E55" s="218">
        <v>24580</v>
      </c>
      <c r="F55" s="217"/>
      <c r="G55" s="217"/>
      <c r="H55" s="217">
        <v>1</v>
      </c>
      <c r="I55" s="217">
        <v>1</v>
      </c>
      <c r="J55" s="217"/>
      <c r="K55" s="217"/>
      <c r="L55" s="217"/>
    </row>
    <row r="56" spans="4:12" x14ac:dyDescent="0.3">
      <c r="D56" s="217" t="s">
        <v>314</v>
      </c>
      <c r="E56" s="218">
        <v>33600</v>
      </c>
      <c r="F56" s="217"/>
      <c r="G56" s="217"/>
      <c r="H56" s="217"/>
      <c r="I56" s="217">
        <v>1</v>
      </c>
      <c r="J56" s="217"/>
      <c r="K56" s="217"/>
      <c r="L56" s="217"/>
    </row>
    <row r="57" spans="4:12" x14ac:dyDescent="0.3">
      <c r="D57" s="217" t="s">
        <v>314</v>
      </c>
      <c r="E57" s="218">
        <v>39059</v>
      </c>
      <c r="F57" s="217"/>
      <c r="G57" s="217"/>
      <c r="H57" s="217"/>
      <c r="I57" s="217">
        <v>1</v>
      </c>
      <c r="J57" s="217"/>
      <c r="K57" s="217"/>
      <c r="L57" s="217"/>
    </row>
    <row r="58" spans="4:12" x14ac:dyDescent="0.3">
      <c r="D58" s="217" t="s">
        <v>315</v>
      </c>
      <c r="E58" s="217"/>
      <c r="F58" s="217">
        <v>5</v>
      </c>
      <c r="G58" s="217">
        <v>13</v>
      </c>
      <c r="H58" s="217">
        <v>3</v>
      </c>
      <c r="I58" s="217">
        <v>19</v>
      </c>
      <c r="J58" s="217">
        <v>162.5</v>
      </c>
      <c r="K58" s="217"/>
      <c r="L58" s="217"/>
    </row>
  </sheetData>
  <mergeCells count="6">
    <mergeCell ref="G7:N7"/>
    <mergeCell ref="O7:Y7"/>
    <mergeCell ref="Z7:Z8"/>
    <mergeCell ref="E25:E26"/>
    <mergeCell ref="F25:F26"/>
    <mergeCell ref="G25:K25"/>
  </mergeCells>
  <hyperlinks>
    <hyperlink ref="G26" r:id="rId1" display="MJBR@14+240" xr:uid="{7D24B63B-E0D0-4BAE-8D59-6DE468BF8A9C}"/>
    <hyperlink ref="H26" r:id="rId2" display="MJBR@14+240" xr:uid="{293CB233-2446-4287-BD46-D5F686DF326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3B3B-ABA0-4713-B6A2-D176E0FED661}">
  <sheetPr>
    <tabColor theme="5" tint="0.39997558519241921"/>
  </sheetPr>
  <dimension ref="A1:N211"/>
  <sheetViews>
    <sheetView topLeftCell="A201" zoomScale="70" zoomScaleNormal="70" workbookViewId="0">
      <selection activeCell="M213" sqref="M213"/>
    </sheetView>
  </sheetViews>
  <sheetFormatPr defaultColWidth="8.77734375" defaultRowHeight="21.6" x14ac:dyDescent="0.7"/>
  <cols>
    <col min="1" max="1" width="6.44140625" style="1" customWidth="1"/>
    <col min="2" max="2" width="17.21875" style="1" bestFit="1" customWidth="1"/>
    <col min="3" max="8" width="8.77734375" style="1"/>
    <col min="9" max="9" width="13.109375" style="1" customWidth="1"/>
    <col min="10" max="10" width="11.109375" style="1" bestFit="1" customWidth="1"/>
    <col min="11" max="12" width="8.77734375" style="1"/>
    <col min="13" max="13" width="5.44140625" style="1" customWidth="1"/>
    <col min="14" max="14" width="10" style="1" bestFit="1" customWidth="1"/>
    <col min="15" max="15" width="12.109375" style="1" customWidth="1"/>
    <col min="16" max="17" width="8.77734375" style="1"/>
    <col min="18" max="18" width="13.109375" style="1" customWidth="1"/>
    <col min="19" max="22" width="8.77734375" style="1"/>
    <col min="23" max="23" width="13.88671875" style="1" customWidth="1"/>
    <col min="24" max="16384" width="8.77734375" style="1"/>
  </cols>
  <sheetData>
    <row r="1" spans="1:10" ht="22.95" x14ac:dyDescent="0.7">
      <c r="A1" s="575" t="s">
        <v>565</v>
      </c>
      <c r="B1" s="576"/>
      <c r="C1" s="576"/>
      <c r="D1" s="576"/>
      <c r="E1" s="576"/>
      <c r="F1" s="576"/>
      <c r="G1" s="576"/>
      <c r="H1" s="576"/>
      <c r="I1" s="576"/>
      <c r="J1" s="577"/>
    </row>
    <row r="2" spans="1:10" x14ac:dyDescent="0.7">
      <c r="A2" s="578" t="s">
        <v>409</v>
      </c>
      <c r="B2" s="579" t="s">
        <v>327</v>
      </c>
      <c r="C2" s="580" t="s">
        <v>363</v>
      </c>
      <c r="D2" s="580"/>
      <c r="E2" s="579" t="s">
        <v>18</v>
      </c>
      <c r="F2" s="580" t="s">
        <v>419</v>
      </c>
      <c r="G2" s="580"/>
      <c r="H2" s="580"/>
      <c r="I2" s="580"/>
      <c r="J2" s="579" t="s">
        <v>24</v>
      </c>
    </row>
    <row r="3" spans="1:10" x14ac:dyDescent="0.7">
      <c r="A3" s="578"/>
      <c r="B3" s="579"/>
      <c r="C3" s="426" t="s">
        <v>81</v>
      </c>
      <c r="D3" s="426" t="s">
        <v>82</v>
      </c>
      <c r="E3" s="579"/>
      <c r="F3" s="427" t="s">
        <v>78</v>
      </c>
      <c r="G3" s="427" t="s">
        <v>79</v>
      </c>
      <c r="H3" s="427" t="s">
        <v>415</v>
      </c>
      <c r="I3" s="427" t="s">
        <v>422</v>
      </c>
      <c r="J3" s="579"/>
    </row>
    <row r="4" spans="1:10" x14ac:dyDescent="0.7">
      <c r="A4" s="229">
        <v>1</v>
      </c>
      <c r="B4" s="229" t="s">
        <v>564</v>
      </c>
      <c r="C4" s="285">
        <v>0.1</v>
      </c>
      <c r="D4" s="285">
        <v>0.2</v>
      </c>
      <c r="E4" s="229" t="s">
        <v>20</v>
      </c>
      <c r="F4" s="428">
        <f>ABS(D4-C4)*1000</f>
        <v>100</v>
      </c>
      <c r="G4" s="229">
        <v>2</v>
      </c>
      <c r="H4" s="285">
        <v>0.15</v>
      </c>
      <c r="I4" s="54">
        <f t="shared" ref="I4:I35" si="0">F4*G4*H4</f>
        <v>30</v>
      </c>
      <c r="J4" s="229"/>
    </row>
    <row r="5" spans="1:10" x14ac:dyDescent="0.7">
      <c r="A5" s="229">
        <f t="shared" ref="A5:A36" si="1">A4+1</f>
        <v>2</v>
      </c>
      <c r="B5" s="229" t="s">
        <v>564</v>
      </c>
      <c r="C5" s="285">
        <v>0.28000000000000003</v>
      </c>
      <c r="D5" s="285">
        <v>0.45</v>
      </c>
      <c r="E5" s="229" t="s">
        <v>19</v>
      </c>
      <c r="F5" s="428">
        <f t="shared" ref="F5:F68" si="2">ABS(D5-C5)*1000</f>
        <v>169.99999999999997</v>
      </c>
      <c r="G5" s="229">
        <v>2</v>
      </c>
      <c r="H5" s="285">
        <v>0.15</v>
      </c>
      <c r="I5" s="54">
        <f t="shared" si="0"/>
        <v>50.999999999999993</v>
      </c>
      <c r="J5" s="229"/>
    </row>
    <row r="6" spans="1:10" x14ac:dyDescent="0.7">
      <c r="A6" s="229">
        <f t="shared" si="1"/>
        <v>3</v>
      </c>
      <c r="B6" s="229" t="s">
        <v>564</v>
      </c>
      <c r="C6" s="285">
        <v>0.45</v>
      </c>
      <c r="D6" s="285">
        <v>0.26</v>
      </c>
      <c r="E6" s="229" t="s">
        <v>20</v>
      </c>
      <c r="F6" s="428">
        <f t="shared" si="2"/>
        <v>190</v>
      </c>
      <c r="G6" s="229">
        <v>2</v>
      </c>
      <c r="H6" s="285">
        <v>0.15</v>
      </c>
      <c r="I6" s="54">
        <f t="shared" si="0"/>
        <v>57</v>
      </c>
      <c r="J6" s="229"/>
    </row>
    <row r="7" spans="1:10" x14ac:dyDescent="0.7">
      <c r="A7" s="229">
        <f t="shared" si="1"/>
        <v>4</v>
      </c>
      <c r="B7" s="229" t="s">
        <v>564</v>
      </c>
      <c r="C7" s="285">
        <v>0.45</v>
      </c>
      <c r="D7" s="285">
        <v>0.63</v>
      </c>
      <c r="E7" s="229" t="s">
        <v>19</v>
      </c>
      <c r="F7" s="428">
        <f t="shared" si="2"/>
        <v>180</v>
      </c>
      <c r="G7" s="229">
        <v>2</v>
      </c>
      <c r="H7" s="285">
        <v>0.15</v>
      </c>
      <c r="I7" s="54">
        <f t="shared" si="0"/>
        <v>54</v>
      </c>
      <c r="J7" s="229"/>
    </row>
    <row r="8" spans="1:10" x14ac:dyDescent="0.7">
      <c r="A8" s="229">
        <f t="shared" si="1"/>
        <v>5</v>
      </c>
      <c r="B8" s="229" t="s">
        <v>564</v>
      </c>
      <c r="C8" s="285">
        <v>0.63</v>
      </c>
      <c r="D8" s="285">
        <v>0.45</v>
      </c>
      <c r="E8" s="229" t="s">
        <v>20</v>
      </c>
      <c r="F8" s="428">
        <f t="shared" si="2"/>
        <v>180</v>
      </c>
      <c r="G8" s="229">
        <v>2</v>
      </c>
      <c r="H8" s="285">
        <v>0.15</v>
      </c>
      <c r="I8" s="54">
        <f t="shared" si="0"/>
        <v>54</v>
      </c>
      <c r="J8" s="229"/>
    </row>
    <row r="9" spans="1:10" x14ac:dyDescent="0.7">
      <c r="A9" s="229">
        <f t="shared" si="1"/>
        <v>6</v>
      </c>
      <c r="B9" s="229" t="s">
        <v>564</v>
      </c>
      <c r="C9" s="285">
        <v>0.68</v>
      </c>
      <c r="D9" s="285"/>
      <c r="E9" s="229" t="s">
        <v>20</v>
      </c>
      <c r="F9" s="428">
        <v>100</v>
      </c>
      <c r="G9" s="229">
        <v>2</v>
      </c>
      <c r="H9" s="285">
        <v>0.15</v>
      </c>
      <c r="I9" s="54">
        <f t="shared" si="0"/>
        <v>30</v>
      </c>
      <c r="J9" s="229" t="s">
        <v>377</v>
      </c>
    </row>
    <row r="10" spans="1:10" x14ac:dyDescent="0.7">
      <c r="A10" s="229">
        <f t="shared" si="1"/>
        <v>7</v>
      </c>
      <c r="B10" s="229" t="s">
        <v>564</v>
      </c>
      <c r="C10" s="285">
        <v>0.68</v>
      </c>
      <c r="D10" s="285"/>
      <c r="E10" s="229" t="s">
        <v>19</v>
      </c>
      <c r="F10" s="428">
        <v>100</v>
      </c>
      <c r="G10" s="229">
        <v>2</v>
      </c>
      <c r="H10" s="285">
        <v>0.15</v>
      </c>
      <c r="I10" s="54">
        <f t="shared" si="0"/>
        <v>30</v>
      </c>
      <c r="J10" s="229" t="s">
        <v>377</v>
      </c>
    </row>
    <row r="11" spans="1:10" x14ac:dyDescent="0.7">
      <c r="A11" s="229">
        <f t="shared" si="1"/>
        <v>8</v>
      </c>
      <c r="B11" s="229" t="s">
        <v>564</v>
      </c>
      <c r="C11" s="285">
        <v>0.75</v>
      </c>
      <c r="D11" s="285">
        <v>0.85</v>
      </c>
      <c r="E11" s="229" t="s">
        <v>20</v>
      </c>
      <c r="F11" s="428">
        <f t="shared" si="2"/>
        <v>99.999999999999972</v>
      </c>
      <c r="G11" s="229">
        <v>2</v>
      </c>
      <c r="H11" s="285">
        <v>0.15</v>
      </c>
      <c r="I11" s="54">
        <f t="shared" si="0"/>
        <v>29.999999999999989</v>
      </c>
      <c r="J11" s="229"/>
    </row>
    <row r="12" spans="1:10" x14ac:dyDescent="0.7">
      <c r="A12" s="229">
        <f t="shared" si="1"/>
        <v>9</v>
      </c>
      <c r="B12" s="229" t="s">
        <v>564</v>
      </c>
      <c r="C12" s="285">
        <v>1.02</v>
      </c>
      <c r="D12" s="285">
        <v>0.95</v>
      </c>
      <c r="E12" s="229" t="s">
        <v>20</v>
      </c>
      <c r="F12" s="428">
        <f t="shared" si="2"/>
        <v>70.000000000000057</v>
      </c>
      <c r="G12" s="229">
        <v>2</v>
      </c>
      <c r="H12" s="285">
        <v>0.15</v>
      </c>
      <c r="I12" s="54">
        <f t="shared" si="0"/>
        <v>21.000000000000018</v>
      </c>
      <c r="J12" s="229"/>
    </row>
    <row r="13" spans="1:10" x14ac:dyDescent="0.7">
      <c r="A13" s="229">
        <f t="shared" si="1"/>
        <v>10</v>
      </c>
      <c r="B13" s="229" t="s">
        <v>564</v>
      </c>
      <c r="C13" s="285">
        <v>1.06</v>
      </c>
      <c r="D13" s="285">
        <v>1.1499999999999999</v>
      </c>
      <c r="E13" s="229" t="s">
        <v>19</v>
      </c>
      <c r="F13" s="428">
        <f t="shared" si="2"/>
        <v>89.999999999999858</v>
      </c>
      <c r="G13" s="229">
        <v>2</v>
      </c>
      <c r="H13" s="285">
        <v>0.15</v>
      </c>
      <c r="I13" s="54">
        <f t="shared" si="0"/>
        <v>26.999999999999957</v>
      </c>
      <c r="J13" s="229"/>
    </row>
    <row r="14" spans="1:10" x14ac:dyDescent="0.7">
      <c r="A14" s="229">
        <f t="shared" si="1"/>
        <v>11</v>
      </c>
      <c r="B14" s="229" t="s">
        <v>564</v>
      </c>
      <c r="C14" s="285">
        <v>1.41</v>
      </c>
      <c r="D14" s="285">
        <v>1.45</v>
      </c>
      <c r="E14" s="229" t="s">
        <v>19</v>
      </c>
      <c r="F14" s="428">
        <f t="shared" si="2"/>
        <v>40.000000000000036</v>
      </c>
      <c r="G14" s="229">
        <v>2</v>
      </c>
      <c r="H14" s="285">
        <v>0.15</v>
      </c>
      <c r="I14" s="54">
        <f t="shared" si="0"/>
        <v>12.000000000000011</v>
      </c>
      <c r="J14" s="229"/>
    </row>
    <row r="15" spans="1:10" x14ac:dyDescent="0.7">
      <c r="A15" s="229">
        <f t="shared" si="1"/>
        <v>12</v>
      </c>
      <c r="B15" s="229" t="s">
        <v>564</v>
      </c>
      <c r="C15" s="285">
        <v>1.45</v>
      </c>
      <c r="D15" s="285">
        <v>1.1499999999999999</v>
      </c>
      <c r="E15" s="229" t="s">
        <v>20</v>
      </c>
      <c r="F15" s="428">
        <f t="shared" si="2"/>
        <v>300.00000000000006</v>
      </c>
      <c r="G15" s="229">
        <v>2</v>
      </c>
      <c r="H15" s="285">
        <v>0.15</v>
      </c>
      <c r="I15" s="54">
        <f t="shared" si="0"/>
        <v>90.000000000000014</v>
      </c>
      <c r="J15" s="229"/>
    </row>
    <row r="16" spans="1:10" x14ac:dyDescent="0.7">
      <c r="A16" s="229">
        <f t="shared" si="1"/>
        <v>13</v>
      </c>
      <c r="B16" s="229" t="s">
        <v>564</v>
      </c>
      <c r="C16" s="285">
        <v>1.55</v>
      </c>
      <c r="D16" s="285">
        <v>1.6</v>
      </c>
      <c r="E16" s="229" t="s">
        <v>43</v>
      </c>
      <c r="F16" s="428">
        <f t="shared" si="2"/>
        <v>50.000000000000043</v>
      </c>
      <c r="G16" s="229">
        <v>2</v>
      </c>
      <c r="H16" s="285">
        <v>0.15</v>
      </c>
      <c r="I16" s="54">
        <f t="shared" si="0"/>
        <v>15.000000000000012</v>
      </c>
      <c r="J16" s="229" t="s">
        <v>420</v>
      </c>
    </row>
    <row r="17" spans="1:10" x14ac:dyDescent="0.7">
      <c r="A17" s="229">
        <f t="shared" si="1"/>
        <v>14</v>
      </c>
      <c r="B17" s="229" t="s">
        <v>564</v>
      </c>
      <c r="C17" s="285">
        <v>1.6</v>
      </c>
      <c r="D17" s="285">
        <v>1.66</v>
      </c>
      <c r="E17" s="229" t="s">
        <v>43</v>
      </c>
      <c r="F17" s="428">
        <f t="shared" si="2"/>
        <v>59.999999999999829</v>
      </c>
      <c r="G17" s="229">
        <v>2</v>
      </c>
      <c r="H17" s="285">
        <v>0.15</v>
      </c>
      <c r="I17" s="54">
        <f t="shared" si="0"/>
        <v>17.999999999999947</v>
      </c>
      <c r="J17" s="229"/>
    </row>
    <row r="18" spans="1:10" x14ac:dyDescent="0.7">
      <c r="A18" s="229">
        <f t="shared" si="1"/>
        <v>15</v>
      </c>
      <c r="B18" s="229" t="s">
        <v>564</v>
      </c>
      <c r="C18" s="285">
        <v>2.5499999999999998</v>
      </c>
      <c r="D18" s="285">
        <v>2.6</v>
      </c>
      <c r="E18" s="229" t="s">
        <v>20</v>
      </c>
      <c r="F18" s="428">
        <f t="shared" si="2"/>
        <v>50.00000000000027</v>
      </c>
      <c r="G18" s="229">
        <v>2</v>
      </c>
      <c r="H18" s="285">
        <v>0.15</v>
      </c>
      <c r="I18" s="54">
        <f t="shared" si="0"/>
        <v>15.00000000000008</v>
      </c>
      <c r="J18" s="229"/>
    </row>
    <row r="19" spans="1:10" x14ac:dyDescent="0.7">
      <c r="A19" s="229">
        <f t="shared" si="1"/>
        <v>16</v>
      </c>
      <c r="B19" s="229" t="s">
        <v>564</v>
      </c>
      <c r="C19" s="285">
        <v>2.63</v>
      </c>
      <c r="D19" s="285">
        <v>2.5499999999999998</v>
      </c>
      <c r="E19" s="229" t="s">
        <v>43</v>
      </c>
      <c r="F19" s="428">
        <f t="shared" si="2"/>
        <v>80.000000000000071</v>
      </c>
      <c r="G19" s="229">
        <v>2</v>
      </c>
      <c r="H19" s="285">
        <v>0.15</v>
      </c>
      <c r="I19" s="54">
        <f t="shared" si="0"/>
        <v>24.000000000000021</v>
      </c>
      <c r="J19" s="229" t="s">
        <v>420</v>
      </c>
    </row>
    <row r="20" spans="1:10" x14ac:dyDescent="0.7">
      <c r="A20" s="229">
        <f t="shared" si="1"/>
        <v>17</v>
      </c>
      <c r="B20" s="229" t="s">
        <v>564</v>
      </c>
      <c r="C20" s="285">
        <v>2.78</v>
      </c>
      <c r="D20" s="285">
        <v>2.75</v>
      </c>
      <c r="E20" s="229" t="s">
        <v>19</v>
      </c>
      <c r="F20" s="428">
        <f t="shared" si="2"/>
        <v>29.999999999999805</v>
      </c>
      <c r="G20" s="229">
        <v>2</v>
      </c>
      <c r="H20" s="285">
        <v>0.15</v>
      </c>
      <c r="I20" s="54">
        <f t="shared" si="0"/>
        <v>8.9999999999999414</v>
      </c>
      <c r="J20" s="229"/>
    </row>
    <row r="21" spans="1:10" x14ac:dyDescent="0.7">
      <c r="A21" s="229">
        <f t="shared" si="1"/>
        <v>18</v>
      </c>
      <c r="B21" s="229" t="s">
        <v>564</v>
      </c>
      <c r="C21" s="285">
        <v>2.87</v>
      </c>
      <c r="D21" s="285">
        <v>2.95</v>
      </c>
      <c r="E21" s="229" t="s">
        <v>20</v>
      </c>
      <c r="F21" s="428">
        <f t="shared" si="2"/>
        <v>80.000000000000071</v>
      </c>
      <c r="G21" s="229">
        <v>2</v>
      </c>
      <c r="H21" s="285">
        <v>0.15</v>
      </c>
      <c r="I21" s="54">
        <f t="shared" si="0"/>
        <v>24.000000000000021</v>
      </c>
      <c r="J21" s="229"/>
    </row>
    <row r="22" spans="1:10" x14ac:dyDescent="0.7">
      <c r="A22" s="229">
        <f t="shared" si="1"/>
        <v>19</v>
      </c>
      <c r="B22" s="229" t="s">
        <v>564</v>
      </c>
      <c r="C22" s="285">
        <v>3.4</v>
      </c>
      <c r="D22" s="285">
        <v>3.48</v>
      </c>
      <c r="E22" s="229" t="s">
        <v>35</v>
      </c>
      <c r="F22" s="428">
        <f t="shared" si="2"/>
        <v>80.000000000000071</v>
      </c>
      <c r="G22" s="229">
        <v>2</v>
      </c>
      <c r="H22" s="285">
        <v>0.15</v>
      </c>
      <c r="I22" s="54">
        <f t="shared" si="0"/>
        <v>24.000000000000021</v>
      </c>
      <c r="J22" s="229" t="s">
        <v>420</v>
      </c>
    </row>
    <row r="23" spans="1:10" x14ac:dyDescent="0.7">
      <c r="A23" s="229">
        <f t="shared" si="1"/>
        <v>20</v>
      </c>
      <c r="B23" s="229" t="s">
        <v>564</v>
      </c>
      <c r="C23" s="285">
        <v>3.5</v>
      </c>
      <c r="D23" s="285">
        <v>3.58</v>
      </c>
      <c r="E23" s="229" t="s">
        <v>35</v>
      </c>
      <c r="F23" s="428">
        <f t="shared" si="2"/>
        <v>80.000000000000071</v>
      </c>
      <c r="G23" s="229">
        <v>2</v>
      </c>
      <c r="H23" s="285">
        <v>0.15</v>
      </c>
      <c r="I23" s="54">
        <f t="shared" si="0"/>
        <v>24.000000000000021</v>
      </c>
      <c r="J23" s="229" t="s">
        <v>420</v>
      </c>
    </row>
    <row r="24" spans="1:10" x14ac:dyDescent="0.7">
      <c r="A24" s="229">
        <f t="shared" si="1"/>
        <v>21</v>
      </c>
      <c r="B24" s="229" t="s">
        <v>564</v>
      </c>
      <c r="C24" s="285">
        <v>4.0999999999999996</v>
      </c>
      <c r="D24" s="285">
        <v>4.1150000000000002</v>
      </c>
      <c r="E24" s="229" t="s">
        <v>20</v>
      </c>
      <c r="F24" s="428">
        <f t="shared" si="2"/>
        <v>15.000000000000568</v>
      </c>
      <c r="G24" s="229">
        <v>2</v>
      </c>
      <c r="H24" s="285">
        <v>0.15</v>
      </c>
      <c r="I24" s="54">
        <f t="shared" si="0"/>
        <v>4.5000000000001705</v>
      </c>
      <c r="J24" s="229"/>
    </row>
    <row r="25" spans="1:10" x14ac:dyDescent="0.7">
      <c r="A25" s="229">
        <f t="shared" si="1"/>
        <v>22</v>
      </c>
      <c r="B25" s="229" t="s">
        <v>564</v>
      </c>
      <c r="C25" s="285">
        <v>4.0999999999999996</v>
      </c>
      <c r="D25" s="285">
        <v>4.1150000000000002</v>
      </c>
      <c r="E25" s="229" t="s">
        <v>35</v>
      </c>
      <c r="F25" s="428">
        <f t="shared" si="2"/>
        <v>15.000000000000568</v>
      </c>
      <c r="G25" s="229">
        <v>2</v>
      </c>
      <c r="H25" s="285">
        <v>0.15</v>
      </c>
      <c r="I25" s="54">
        <f t="shared" si="0"/>
        <v>4.5000000000001705</v>
      </c>
      <c r="J25" s="229"/>
    </row>
    <row r="26" spans="1:10" x14ac:dyDescent="0.7">
      <c r="A26" s="229">
        <f t="shared" si="1"/>
        <v>23</v>
      </c>
      <c r="B26" s="229" t="s">
        <v>564</v>
      </c>
      <c r="C26" s="285">
        <v>4.0999999999999996</v>
      </c>
      <c r="D26" s="285">
        <v>4.13</v>
      </c>
      <c r="E26" s="229" t="s">
        <v>43</v>
      </c>
      <c r="F26" s="428">
        <f t="shared" si="2"/>
        <v>30.000000000000249</v>
      </c>
      <c r="G26" s="229">
        <v>2</v>
      </c>
      <c r="H26" s="285">
        <v>0.15</v>
      </c>
      <c r="I26" s="54">
        <f t="shared" si="0"/>
        <v>9.0000000000000746</v>
      </c>
      <c r="J26" s="229"/>
    </row>
    <row r="27" spans="1:10" x14ac:dyDescent="0.7">
      <c r="A27" s="229">
        <f t="shared" si="1"/>
        <v>24</v>
      </c>
      <c r="B27" s="229" t="s">
        <v>564</v>
      </c>
      <c r="C27" s="285">
        <v>4.1100000000000003</v>
      </c>
      <c r="D27" s="285">
        <v>4.13</v>
      </c>
      <c r="E27" s="229" t="s">
        <v>43</v>
      </c>
      <c r="F27" s="428">
        <f t="shared" si="2"/>
        <v>19.999999999999574</v>
      </c>
      <c r="G27" s="229">
        <v>2</v>
      </c>
      <c r="H27" s="285">
        <v>0.15</v>
      </c>
      <c r="I27" s="54">
        <f t="shared" si="0"/>
        <v>5.9999999999998721</v>
      </c>
      <c r="J27" s="229" t="s">
        <v>420</v>
      </c>
    </row>
    <row r="28" spans="1:10" x14ac:dyDescent="0.7">
      <c r="A28" s="229">
        <f t="shared" si="1"/>
        <v>25</v>
      </c>
      <c r="B28" s="229" t="s">
        <v>564</v>
      </c>
      <c r="C28" s="285">
        <v>4.53</v>
      </c>
      <c r="D28" s="285">
        <v>4.51</v>
      </c>
      <c r="E28" s="229" t="s">
        <v>19</v>
      </c>
      <c r="F28" s="428">
        <f t="shared" si="2"/>
        <v>20.000000000000462</v>
      </c>
      <c r="G28" s="229">
        <v>2</v>
      </c>
      <c r="H28" s="285">
        <v>0.15</v>
      </c>
      <c r="I28" s="54">
        <f t="shared" si="0"/>
        <v>6.0000000000001386</v>
      </c>
      <c r="J28" s="229"/>
    </row>
    <row r="29" spans="1:10" x14ac:dyDescent="0.7">
      <c r="A29" s="229">
        <f t="shared" si="1"/>
        <v>26</v>
      </c>
      <c r="B29" s="229" t="s">
        <v>564</v>
      </c>
      <c r="C29" s="285">
        <v>5.7</v>
      </c>
      <c r="D29" s="285"/>
      <c r="E29" s="229" t="s">
        <v>19</v>
      </c>
      <c r="F29" s="428">
        <v>30</v>
      </c>
      <c r="G29" s="229">
        <v>2</v>
      </c>
      <c r="H29" s="285">
        <v>0.15</v>
      </c>
      <c r="I29" s="54">
        <f t="shared" si="0"/>
        <v>9</v>
      </c>
      <c r="J29" s="229"/>
    </row>
    <row r="30" spans="1:10" x14ac:dyDescent="0.7">
      <c r="A30" s="229">
        <f t="shared" si="1"/>
        <v>27</v>
      </c>
      <c r="B30" s="229" t="s">
        <v>564</v>
      </c>
      <c r="C30" s="285">
        <v>5.81</v>
      </c>
      <c r="D30" s="285">
        <v>5.78</v>
      </c>
      <c r="E30" s="229" t="s">
        <v>20</v>
      </c>
      <c r="F30" s="428">
        <f t="shared" si="2"/>
        <v>29.999999999999361</v>
      </c>
      <c r="G30" s="229">
        <v>2</v>
      </c>
      <c r="H30" s="285">
        <v>0.15</v>
      </c>
      <c r="I30" s="54">
        <f t="shared" si="0"/>
        <v>8.9999999999998082</v>
      </c>
      <c r="J30" s="229"/>
    </row>
    <row r="31" spans="1:10" x14ac:dyDescent="0.7">
      <c r="A31" s="229">
        <f t="shared" si="1"/>
        <v>28</v>
      </c>
      <c r="B31" s="229" t="s">
        <v>564</v>
      </c>
      <c r="C31" s="285">
        <v>5.86</v>
      </c>
      <c r="D31" s="285">
        <v>5.91</v>
      </c>
      <c r="E31" s="229" t="s">
        <v>19</v>
      </c>
      <c r="F31" s="428">
        <f t="shared" si="2"/>
        <v>49.999999999999822</v>
      </c>
      <c r="G31" s="229">
        <v>2</v>
      </c>
      <c r="H31" s="285">
        <v>0.15</v>
      </c>
      <c r="I31" s="54">
        <f t="shared" si="0"/>
        <v>14.999999999999947</v>
      </c>
      <c r="J31" s="229"/>
    </row>
    <row r="32" spans="1:10" x14ac:dyDescent="0.7">
      <c r="A32" s="229">
        <f t="shared" si="1"/>
        <v>29</v>
      </c>
      <c r="B32" s="229" t="s">
        <v>564</v>
      </c>
      <c r="C32" s="285">
        <v>5.98</v>
      </c>
      <c r="D32" s="285">
        <v>6.09</v>
      </c>
      <c r="E32" s="229" t="s">
        <v>20</v>
      </c>
      <c r="F32" s="428">
        <f t="shared" si="2"/>
        <v>109.99999999999943</v>
      </c>
      <c r="G32" s="229">
        <v>2</v>
      </c>
      <c r="H32" s="285">
        <v>0.15</v>
      </c>
      <c r="I32" s="54">
        <f t="shared" si="0"/>
        <v>32.999999999999829</v>
      </c>
      <c r="J32" s="229"/>
    </row>
    <row r="33" spans="1:10" x14ac:dyDescent="0.7">
      <c r="A33" s="229">
        <f t="shared" si="1"/>
        <v>30</v>
      </c>
      <c r="B33" s="229" t="s">
        <v>564</v>
      </c>
      <c r="C33" s="285">
        <v>6</v>
      </c>
      <c r="D33" s="285"/>
      <c r="E33" s="229" t="s">
        <v>19</v>
      </c>
      <c r="F33" s="428">
        <v>30</v>
      </c>
      <c r="G33" s="229">
        <v>2</v>
      </c>
      <c r="H33" s="285">
        <v>0.15</v>
      </c>
      <c r="I33" s="54">
        <f t="shared" si="0"/>
        <v>9</v>
      </c>
      <c r="J33" s="229"/>
    </row>
    <row r="34" spans="1:10" x14ac:dyDescent="0.7">
      <c r="A34" s="229">
        <f t="shared" si="1"/>
        <v>31</v>
      </c>
      <c r="B34" s="229" t="s">
        <v>564</v>
      </c>
      <c r="C34" s="285">
        <v>6.9</v>
      </c>
      <c r="D34" s="285">
        <v>6.92</v>
      </c>
      <c r="E34" s="229" t="s">
        <v>19</v>
      </c>
      <c r="F34" s="428">
        <f t="shared" si="2"/>
        <v>19.999999999999574</v>
      </c>
      <c r="G34" s="229">
        <v>2</v>
      </c>
      <c r="H34" s="285">
        <v>0.15</v>
      </c>
      <c r="I34" s="54">
        <f t="shared" si="0"/>
        <v>5.9999999999998721</v>
      </c>
      <c r="J34" s="229"/>
    </row>
    <row r="35" spans="1:10" x14ac:dyDescent="0.7">
      <c r="A35" s="229">
        <f t="shared" si="1"/>
        <v>32</v>
      </c>
      <c r="B35" s="229" t="s">
        <v>564</v>
      </c>
      <c r="C35" s="285">
        <v>7.55</v>
      </c>
      <c r="D35" s="285">
        <v>7.58</v>
      </c>
      <c r="E35" s="229" t="s">
        <v>20</v>
      </c>
      <c r="F35" s="428">
        <f t="shared" si="2"/>
        <v>30.000000000000249</v>
      </c>
      <c r="G35" s="229">
        <v>2</v>
      </c>
      <c r="H35" s="285">
        <v>0.15</v>
      </c>
      <c r="I35" s="54">
        <f t="shared" si="0"/>
        <v>9.0000000000000746</v>
      </c>
      <c r="J35" s="229"/>
    </row>
    <row r="36" spans="1:10" x14ac:dyDescent="0.7">
      <c r="A36" s="229">
        <f t="shared" si="1"/>
        <v>33</v>
      </c>
      <c r="B36" s="229" t="s">
        <v>564</v>
      </c>
      <c r="C36" s="285">
        <v>7.55</v>
      </c>
      <c r="D36" s="285">
        <v>7.61</v>
      </c>
      <c r="E36" s="229" t="s">
        <v>19</v>
      </c>
      <c r="F36" s="428">
        <f t="shared" si="2"/>
        <v>60.000000000000497</v>
      </c>
      <c r="G36" s="229">
        <v>2</v>
      </c>
      <c r="H36" s="285">
        <v>0.15</v>
      </c>
      <c r="I36" s="54">
        <f t="shared" ref="I36:I67" si="3">F36*G36*H36</f>
        <v>18.000000000000149</v>
      </c>
      <c r="J36" s="229"/>
    </row>
    <row r="37" spans="1:10" x14ac:dyDescent="0.7">
      <c r="A37" s="229">
        <f t="shared" ref="A37:A68" si="4">A36+1</f>
        <v>34</v>
      </c>
      <c r="B37" s="229" t="s">
        <v>564</v>
      </c>
      <c r="C37" s="285">
        <v>8.8800000000000008</v>
      </c>
      <c r="D37" s="285">
        <v>8.92</v>
      </c>
      <c r="E37" s="229" t="s">
        <v>19</v>
      </c>
      <c r="F37" s="428">
        <f t="shared" si="2"/>
        <v>39.999999999999147</v>
      </c>
      <c r="G37" s="229">
        <v>2</v>
      </c>
      <c r="H37" s="285">
        <v>0.15</v>
      </c>
      <c r="I37" s="54">
        <f t="shared" si="3"/>
        <v>11.999999999999744</v>
      </c>
      <c r="J37" s="229"/>
    </row>
    <row r="38" spans="1:10" x14ac:dyDescent="0.7">
      <c r="A38" s="229">
        <f t="shared" si="4"/>
        <v>35</v>
      </c>
      <c r="B38" s="229" t="s">
        <v>564</v>
      </c>
      <c r="C38" s="285">
        <v>8.9</v>
      </c>
      <c r="D38" s="285">
        <v>8.9700000000000006</v>
      </c>
      <c r="E38" s="229" t="s">
        <v>20</v>
      </c>
      <c r="F38" s="428">
        <f t="shared" si="2"/>
        <v>70.000000000000284</v>
      </c>
      <c r="G38" s="229">
        <v>2</v>
      </c>
      <c r="H38" s="285">
        <v>0.15</v>
      </c>
      <c r="I38" s="54">
        <f t="shared" si="3"/>
        <v>21.000000000000085</v>
      </c>
      <c r="J38" s="229"/>
    </row>
    <row r="39" spans="1:10" x14ac:dyDescent="0.7">
      <c r="A39" s="229">
        <f t="shared" si="4"/>
        <v>36</v>
      </c>
      <c r="B39" s="229" t="s">
        <v>564</v>
      </c>
      <c r="C39" s="285">
        <v>9.6</v>
      </c>
      <c r="D39" s="285">
        <v>9.5</v>
      </c>
      <c r="E39" s="229" t="s">
        <v>35</v>
      </c>
      <c r="F39" s="428">
        <f t="shared" si="2"/>
        <v>99.999999999999645</v>
      </c>
      <c r="G39" s="229">
        <v>2</v>
      </c>
      <c r="H39" s="285">
        <v>0.15</v>
      </c>
      <c r="I39" s="54">
        <f t="shared" si="3"/>
        <v>29.999999999999893</v>
      </c>
      <c r="J39" s="229"/>
    </row>
    <row r="40" spans="1:10" x14ac:dyDescent="0.7">
      <c r="A40" s="229">
        <f t="shared" si="4"/>
        <v>37</v>
      </c>
      <c r="B40" s="229" t="s">
        <v>564</v>
      </c>
      <c r="C40" s="285">
        <v>9.6</v>
      </c>
      <c r="D40" s="285">
        <v>9.75</v>
      </c>
      <c r="E40" s="229" t="s">
        <v>43</v>
      </c>
      <c r="F40" s="428">
        <f t="shared" si="2"/>
        <v>150.00000000000034</v>
      </c>
      <c r="G40" s="229">
        <v>2</v>
      </c>
      <c r="H40" s="285">
        <v>0.15</v>
      </c>
      <c r="I40" s="54">
        <f t="shared" si="3"/>
        <v>45.000000000000099</v>
      </c>
      <c r="J40" s="229"/>
    </row>
    <row r="41" spans="1:10" x14ac:dyDescent="0.7">
      <c r="A41" s="229">
        <f t="shared" si="4"/>
        <v>38</v>
      </c>
      <c r="B41" s="229" t="s">
        <v>564</v>
      </c>
      <c r="C41" s="285">
        <v>9.6</v>
      </c>
      <c r="D41" s="285">
        <v>9.6999999999999993</v>
      </c>
      <c r="E41" s="229" t="s">
        <v>19</v>
      </c>
      <c r="F41" s="428">
        <f t="shared" si="2"/>
        <v>99.999999999999645</v>
      </c>
      <c r="G41" s="229">
        <v>2</v>
      </c>
      <c r="H41" s="285">
        <v>0.15</v>
      </c>
      <c r="I41" s="54">
        <f t="shared" si="3"/>
        <v>29.999999999999893</v>
      </c>
      <c r="J41" s="229"/>
    </row>
    <row r="42" spans="1:10" x14ac:dyDescent="0.7">
      <c r="A42" s="229">
        <f t="shared" si="4"/>
        <v>39</v>
      </c>
      <c r="B42" s="229" t="s">
        <v>564</v>
      </c>
      <c r="C42" s="285">
        <v>9.66</v>
      </c>
      <c r="D42" s="285">
        <v>9.75</v>
      </c>
      <c r="E42" s="229" t="s">
        <v>20</v>
      </c>
      <c r="F42" s="428">
        <f t="shared" si="2"/>
        <v>89.999999999999858</v>
      </c>
      <c r="G42" s="229">
        <v>2</v>
      </c>
      <c r="H42" s="285">
        <v>0.15</v>
      </c>
      <c r="I42" s="54">
        <f t="shared" si="3"/>
        <v>26.999999999999957</v>
      </c>
      <c r="J42" s="229"/>
    </row>
    <row r="43" spans="1:10" x14ac:dyDescent="0.7">
      <c r="A43" s="229">
        <f t="shared" si="4"/>
        <v>40</v>
      </c>
      <c r="B43" s="229" t="s">
        <v>564</v>
      </c>
      <c r="C43" s="285">
        <v>9.6999999999999993</v>
      </c>
      <c r="D43" s="285">
        <v>9.75</v>
      </c>
      <c r="E43" s="229" t="s">
        <v>19</v>
      </c>
      <c r="F43" s="428">
        <f t="shared" si="2"/>
        <v>50.000000000000711</v>
      </c>
      <c r="G43" s="229">
        <v>2</v>
      </c>
      <c r="H43" s="285">
        <v>0.15</v>
      </c>
      <c r="I43" s="54">
        <f t="shared" si="3"/>
        <v>15.000000000000213</v>
      </c>
      <c r="J43" s="229"/>
    </row>
    <row r="44" spans="1:10" x14ac:dyDescent="0.7">
      <c r="A44" s="229">
        <f t="shared" si="4"/>
        <v>41</v>
      </c>
      <c r="B44" s="229" t="s">
        <v>564</v>
      </c>
      <c r="C44" s="285">
        <v>9.75</v>
      </c>
      <c r="D44" s="285">
        <v>9.68</v>
      </c>
      <c r="E44" s="229" t="s">
        <v>35</v>
      </c>
      <c r="F44" s="428">
        <f t="shared" si="2"/>
        <v>70.000000000000284</v>
      </c>
      <c r="G44" s="229">
        <v>2</v>
      </c>
      <c r="H44" s="285">
        <v>0.15</v>
      </c>
      <c r="I44" s="54">
        <f t="shared" si="3"/>
        <v>21.000000000000085</v>
      </c>
      <c r="J44" s="229" t="s">
        <v>420</v>
      </c>
    </row>
    <row r="45" spans="1:10" x14ac:dyDescent="0.7">
      <c r="A45" s="229">
        <f t="shared" si="4"/>
        <v>42</v>
      </c>
      <c r="B45" s="229" t="s">
        <v>564</v>
      </c>
      <c r="C45" s="285">
        <v>10</v>
      </c>
      <c r="D45" s="285">
        <v>10.029999999999999</v>
      </c>
      <c r="E45" s="229" t="s">
        <v>35</v>
      </c>
      <c r="F45" s="428">
        <f t="shared" si="2"/>
        <v>29.999999999999361</v>
      </c>
      <c r="G45" s="229">
        <v>2</v>
      </c>
      <c r="H45" s="285">
        <v>0.15</v>
      </c>
      <c r="I45" s="54">
        <f t="shared" si="3"/>
        <v>8.9999999999998082</v>
      </c>
      <c r="J45" s="229"/>
    </row>
    <row r="46" spans="1:10" x14ac:dyDescent="0.7">
      <c r="A46" s="229">
        <f t="shared" si="4"/>
        <v>43</v>
      </c>
      <c r="B46" s="229" t="s">
        <v>564</v>
      </c>
      <c r="C46" s="285">
        <v>10.050000000000001</v>
      </c>
      <c r="D46" s="285">
        <v>10.5</v>
      </c>
      <c r="E46" s="229" t="s">
        <v>43</v>
      </c>
      <c r="F46" s="428">
        <f t="shared" si="2"/>
        <v>449.99999999999932</v>
      </c>
      <c r="G46" s="229">
        <v>2</v>
      </c>
      <c r="H46" s="285">
        <v>0.15</v>
      </c>
      <c r="I46" s="54">
        <f t="shared" si="3"/>
        <v>134.9999999999998</v>
      </c>
      <c r="J46" s="229" t="s">
        <v>420</v>
      </c>
    </row>
    <row r="47" spans="1:10" x14ac:dyDescent="0.7">
      <c r="A47" s="229">
        <f t="shared" si="4"/>
        <v>44</v>
      </c>
      <c r="B47" s="229" t="s">
        <v>564</v>
      </c>
      <c r="C47" s="285">
        <v>10.45</v>
      </c>
      <c r="D47" s="285">
        <v>10</v>
      </c>
      <c r="E47" s="229" t="s">
        <v>35</v>
      </c>
      <c r="F47" s="428">
        <f t="shared" si="2"/>
        <v>449.99999999999932</v>
      </c>
      <c r="G47" s="229">
        <v>2</v>
      </c>
      <c r="H47" s="285">
        <v>0.15</v>
      </c>
      <c r="I47" s="54">
        <f t="shared" si="3"/>
        <v>134.9999999999998</v>
      </c>
      <c r="J47" s="229" t="s">
        <v>420</v>
      </c>
    </row>
    <row r="48" spans="1:10" x14ac:dyDescent="0.7">
      <c r="A48" s="229">
        <f t="shared" si="4"/>
        <v>45</v>
      </c>
      <c r="B48" s="229" t="s">
        <v>564</v>
      </c>
      <c r="C48" s="285">
        <v>10.5</v>
      </c>
      <c r="D48" s="285">
        <v>10.9</v>
      </c>
      <c r="E48" s="229" t="s">
        <v>35</v>
      </c>
      <c r="F48" s="428">
        <f t="shared" si="2"/>
        <v>400.00000000000034</v>
      </c>
      <c r="G48" s="229">
        <v>2</v>
      </c>
      <c r="H48" s="285">
        <v>0.15</v>
      </c>
      <c r="I48" s="54">
        <f t="shared" si="3"/>
        <v>120.0000000000001</v>
      </c>
      <c r="J48" s="229" t="s">
        <v>420</v>
      </c>
    </row>
    <row r="49" spans="1:10" x14ac:dyDescent="0.7">
      <c r="A49" s="229">
        <f t="shared" si="4"/>
        <v>46</v>
      </c>
      <c r="B49" s="229" t="s">
        <v>564</v>
      </c>
      <c r="C49" s="285">
        <v>10.55</v>
      </c>
      <c r="D49" s="285">
        <v>10.75</v>
      </c>
      <c r="E49" s="229" t="s">
        <v>43</v>
      </c>
      <c r="F49" s="428">
        <f t="shared" si="2"/>
        <v>199.99999999999929</v>
      </c>
      <c r="G49" s="229">
        <v>2</v>
      </c>
      <c r="H49" s="285">
        <v>0.15</v>
      </c>
      <c r="I49" s="54">
        <f t="shared" si="3"/>
        <v>59.999999999999787</v>
      </c>
      <c r="J49" s="229" t="s">
        <v>420</v>
      </c>
    </row>
    <row r="50" spans="1:10" x14ac:dyDescent="0.7">
      <c r="A50" s="229">
        <f t="shared" si="4"/>
        <v>47</v>
      </c>
      <c r="B50" s="229" t="s">
        <v>564</v>
      </c>
      <c r="C50" s="285">
        <v>10.9</v>
      </c>
      <c r="D50" s="285">
        <v>11.4</v>
      </c>
      <c r="E50" s="229" t="s">
        <v>43</v>
      </c>
      <c r="F50" s="428">
        <f t="shared" si="2"/>
        <v>500</v>
      </c>
      <c r="G50" s="229">
        <v>2</v>
      </c>
      <c r="H50" s="285">
        <v>0.15</v>
      </c>
      <c r="I50" s="54">
        <f t="shared" si="3"/>
        <v>150</v>
      </c>
      <c r="J50" s="229" t="s">
        <v>420</v>
      </c>
    </row>
    <row r="51" spans="1:10" x14ac:dyDescent="0.7">
      <c r="A51" s="229">
        <f t="shared" si="4"/>
        <v>48</v>
      </c>
      <c r="B51" s="229" t="s">
        <v>564</v>
      </c>
      <c r="C51" s="285">
        <v>11.11</v>
      </c>
      <c r="D51" s="285">
        <v>10.95</v>
      </c>
      <c r="E51" s="229" t="s">
        <v>35</v>
      </c>
      <c r="F51" s="428">
        <f t="shared" si="2"/>
        <v>160.00000000000014</v>
      </c>
      <c r="G51" s="229">
        <v>2</v>
      </c>
      <c r="H51" s="285">
        <v>0.15</v>
      </c>
      <c r="I51" s="54">
        <f t="shared" si="3"/>
        <v>48.000000000000043</v>
      </c>
      <c r="J51" s="229" t="s">
        <v>420</v>
      </c>
    </row>
    <row r="52" spans="1:10" x14ac:dyDescent="0.7">
      <c r="A52" s="229">
        <f t="shared" si="4"/>
        <v>49</v>
      </c>
      <c r="B52" s="229" t="s">
        <v>564</v>
      </c>
      <c r="C52" s="285">
        <v>11.2</v>
      </c>
      <c r="D52" s="285">
        <v>11.15</v>
      </c>
      <c r="E52" s="229" t="s">
        <v>35</v>
      </c>
      <c r="F52" s="428">
        <f t="shared" si="2"/>
        <v>49.999999999998934</v>
      </c>
      <c r="G52" s="229">
        <v>2</v>
      </c>
      <c r="H52" s="285">
        <v>0.15</v>
      </c>
      <c r="I52" s="54">
        <f t="shared" si="3"/>
        <v>14.99999999999968</v>
      </c>
      <c r="J52" s="229" t="s">
        <v>420</v>
      </c>
    </row>
    <row r="53" spans="1:10" x14ac:dyDescent="0.7">
      <c r="A53" s="229">
        <f t="shared" si="4"/>
        <v>50</v>
      </c>
      <c r="B53" s="229" t="s">
        <v>564</v>
      </c>
      <c r="C53" s="285">
        <v>11.3</v>
      </c>
      <c r="D53" s="285">
        <v>11.25</v>
      </c>
      <c r="E53" s="229" t="s">
        <v>35</v>
      </c>
      <c r="F53" s="428">
        <f t="shared" si="2"/>
        <v>50.000000000000711</v>
      </c>
      <c r="G53" s="229">
        <v>2</v>
      </c>
      <c r="H53" s="285">
        <v>0.15</v>
      </c>
      <c r="I53" s="54">
        <f t="shared" si="3"/>
        <v>15.000000000000213</v>
      </c>
      <c r="J53" s="229" t="s">
        <v>420</v>
      </c>
    </row>
    <row r="54" spans="1:10" x14ac:dyDescent="0.7">
      <c r="A54" s="229">
        <f t="shared" si="4"/>
        <v>51</v>
      </c>
      <c r="B54" s="229" t="s">
        <v>564</v>
      </c>
      <c r="C54" s="285">
        <v>11.31</v>
      </c>
      <c r="D54" s="285">
        <v>11.34</v>
      </c>
      <c r="E54" s="229" t="s">
        <v>35</v>
      </c>
      <c r="F54" s="428">
        <f t="shared" si="2"/>
        <v>29.999999999999361</v>
      </c>
      <c r="G54" s="229">
        <v>2</v>
      </c>
      <c r="H54" s="285">
        <v>0.15</v>
      </c>
      <c r="I54" s="54">
        <f t="shared" si="3"/>
        <v>8.9999999999998082</v>
      </c>
      <c r="J54" s="229"/>
    </row>
    <row r="55" spans="1:10" x14ac:dyDescent="0.7">
      <c r="A55" s="229">
        <f t="shared" si="4"/>
        <v>52</v>
      </c>
      <c r="B55" s="229" t="s">
        <v>564</v>
      </c>
      <c r="C55" s="285">
        <v>11.5</v>
      </c>
      <c r="D55" s="285">
        <v>11.6</v>
      </c>
      <c r="E55" s="229" t="s">
        <v>20</v>
      </c>
      <c r="F55" s="428">
        <f t="shared" si="2"/>
        <v>99.999999999999645</v>
      </c>
      <c r="G55" s="229">
        <v>2</v>
      </c>
      <c r="H55" s="285">
        <v>0.15</v>
      </c>
      <c r="I55" s="54">
        <f t="shared" si="3"/>
        <v>29.999999999999893</v>
      </c>
      <c r="J55" s="229"/>
    </row>
    <row r="56" spans="1:10" x14ac:dyDescent="0.7">
      <c r="A56" s="229">
        <f t="shared" si="4"/>
        <v>53</v>
      </c>
      <c r="B56" s="229" t="s">
        <v>564</v>
      </c>
      <c r="C56" s="285">
        <v>11.53</v>
      </c>
      <c r="D56" s="285">
        <v>11.5</v>
      </c>
      <c r="E56" s="229" t="s">
        <v>35</v>
      </c>
      <c r="F56" s="428">
        <f t="shared" si="2"/>
        <v>29.999999999999361</v>
      </c>
      <c r="G56" s="229">
        <v>2</v>
      </c>
      <c r="H56" s="285">
        <v>0.15</v>
      </c>
      <c r="I56" s="54">
        <f t="shared" si="3"/>
        <v>8.9999999999998082</v>
      </c>
      <c r="J56" s="229"/>
    </row>
    <row r="57" spans="1:10" x14ac:dyDescent="0.7">
      <c r="A57" s="229">
        <f t="shared" si="4"/>
        <v>54</v>
      </c>
      <c r="B57" s="229" t="s">
        <v>564</v>
      </c>
      <c r="C57" s="285">
        <v>11.56</v>
      </c>
      <c r="D57" s="285">
        <v>11.45</v>
      </c>
      <c r="E57" s="229" t="s">
        <v>35</v>
      </c>
      <c r="F57" s="428">
        <f t="shared" si="2"/>
        <v>110.00000000000121</v>
      </c>
      <c r="G57" s="229">
        <v>2</v>
      </c>
      <c r="H57" s="285">
        <v>0.15</v>
      </c>
      <c r="I57" s="54">
        <f t="shared" si="3"/>
        <v>33.000000000000362</v>
      </c>
      <c r="J57" s="229" t="s">
        <v>420</v>
      </c>
    </row>
    <row r="58" spans="1:10" x14ac:dyDescent="0.7">
      <c r="A58" s="229">
        <f t="shared" si="4"/>
        <v>55</v>
      </c>
      <c r="B58" s="229" t="s">
        <v>564</v>
      </c>
      <c r="C58" s="285">
        <v>11.79</v>
      </c>
      <c r="D58" s="285">
        <v>11.83</v>
      </c>
      <c r="E58" s="229" t="s">
        <v>20</v>
      </c>
      <c r="F58" s="428">
        <f t="shared" si="2"/>
        <v>40.000000000000924</v>
      </c>
      <c r="G58" s="229">
        <v>2</v>
      </c>
      <c r="H58" s="285">
        <v>0.15</v>
      </c>
      <c r="I58" s="54">
        <f t="shared" si="3"/>
        <v>12.000000000000277</v>
      </c>
      <c r="J58" s="229"/>
    </row>
    <row r="59" spans="1:10" x14ac:dyDescent="0.7">
      <c r="A59" s="229">
        <f t="shared" si="4"/>
        <v>56</v>
      </c>
      <c r="B59" s="229" t="s">
        <v>564</v>
      </c>
      <c r="C59" s="285">
        <v>12.02</v>
      </c>
      <c r="D59" s="285">
        <v>12.04</v>
      </c>
      <c r="E59" s="229" t="s">
        <v>20</v>
      </c>
      <c r="F59" s="428">
        <f t="shared" si="2"/>
        <v>19.999999999999574</v>
      </c>
      <c r="G59" s="229">
        <v>2</v>
      </c>
      <c r="H59" s="285">
        <v>0.15</v>
      </c>
      <c r="I59" s="54">
        <f t="shared" si="3"/>
        <v>5.9999999999998721</v>
      </c>
      <c r="J59" s="229"/>
    </row>
    <row r="60" spans="1:10" x14ac:dyDescent="0.7">
      <c r="A60" s="229">
        <f t="shared" si="4"/>
        <v>57</v>
      </c>
      <c r="B60" s="229" t="s">
        <v>564</v>
      </c>
      <c r="C60" s="285">
        <v>12.2</v>
      </c>
      <c r="D60" s="285">
        <v>12.28</v>
      </c>
      <c r="E60" s="229" t="s">
        <v>20</v>
      </c>
      <c r="F60" s="428">
        <f t="shared" si="2"/>
        <v>80.000000000000071</v>
      </c>
      <c r="G60" s="229">
        <v>2</v>
      </c>
      <c r="H60" s="285">
        <v>0.15</v>
      </c>
      <c r="I60" s="54">
        <f t="shared" si="3"/>
        <v>24.000000000000021</v>
      </c>
      <c r="J60" s="229"/>
    </row>
    <row r="61" spans="1:10" x14ac:dyDescent="0.7">
      <c r="A61" s="229">
        <f t="shared" si="4"/>
        <v>58</v>
      </c>
      <c r="B61" s="229" t="s">
        <v>564</v>
      </c>
      <c r="C61" s="285">
        <v>12.38</v>
      </c>
      <c r="D61" s="285">
        <v>12.34</v>
      </c>
      <c r="E61" s="229" t="s">
        <v>19</v>
      </c>
      <c r="F61" s="428">
        <f t="shared" si="2"/>
        <v>40.000000000000924</v>
      </c>
      <c r="G61" s="229">
        <v>2</v>
      </c>
      <c r="H61" s="285">
        <v>0.15</v>
      </c>
      <c r="I61" s="54">
        <f t="shared" si="3"/>
        <v>12.000000000000277</v>
      </c>
      <c r="J61" s="229"/>
    </row>
    <row r="62" spans="1:10" x14ac:dyDescent="0.7">
      <c r="A62" s="229">
        <f t="shared" si="4"/>
        <v>59</v>
      </c>
      <c r="B62" s="229" t="s">
        <v>564</v>
      </c>
      <c r="C62" s="285">
        <v>12.8</v>
      </c>
      <c r="D62" s="285">
        <v>12.76</v>
      </c>
      <c r="E62" s="229" t="s">
        <v>20</v>
      </c>
      <c r="F62" s="428">
        <f t="shared" si="2"/>
        <v>40.000000000000924</v>
      </c>
      <c r="G62" s="229">
        <v>2</v>
      </c>
      <c r="H62" s="285">
        <v>0.15</v>
      </c>
      <c r="I62" s="54">
        <f t="shared" si="3"/>
        <v>12.000000000000277</v>
      </c>
      <c r="J62" s="229"/>
    </row>
    <row r="63" spans="1:10" x14ac:dyDescent="0.7">
      <c r="A63" s="229">
        <f t="shared" si="4"/>
        <v>60</v>
      </c>
      <c r="B63" s="229" t="s">
        <v>564</v>
      </c>
      <c r="C63" s="285">
        <v>13.82</v>
      </c>
      <c r="D63" s="285">
        <v>13.78</v>
      </c>
      <c r="E63" s="229" t="s">
        <v>20</v>
      </c>
      <c r="F63" s="428">
        <f t="shared" si="2"/>
        <v>40.000000000000924</v>
      </c>
      <c r="G63" s="229">
        <v>2</v>
      </c>
      <c r="H63" s="285">
        <v>0.15</v>
      </c>
      <c r="I63" s="54">
        <f t="shared" si="3"/>
        <v>12.000000000000277</v>
      </c>
      <c r="J63" s="229"/>
    </row>
    <row r="64" spans="1:10" x14ac:dyDescent="0.7">
      <c r="A64" s="229">
        <f t="shared" si="4"/>
        <v>61</v>
      </c>
      <c r="B64" s="229" t="s">
        <v>564</v>
      </c>
      <c r="C64" s="285">
        <v>14.14</v>
      </c>
      <c r="D64" s="285">
        <v>14.05</v>
      </c>
      <c r="E64" s="229" t="s">
        <v>20</v>
      </c>
      <c r="F64" s="428">
        <f t="shared" si="2"/>
        <v>89.999999999999858</v>
      </c>
      <c r="G64" s="229">
        <v>2</v>
      </c>
      <c r="H64" s="285">
        <v>0.15</v>
      </c>
      <c r="I64" s="54">
        <f t="shared" si="3"/>
        <v>26.999999999999957</v>
      </c>
      <c r="J64" s="229"/>
    </row>
    <row r="65" spans="1:10" x14ac:dyDescent="0.7">
      <c r="A65" s="229">
        <f t="shared" si="4"/>
        <v>62</v>
      </c>
      <c r="B65" s="229" t="s">
        <v>564</v>
      </c>
      <c r="C65" s="285">
        <v>14.6</v>
      </c>
      <c r="D65" s="285">
        <v>14.64</v>
      </c>
      <c r="E65" s="229" t="s">
        <v>20</v>
      </c>
      <c r="F65" s="428">
        <f t="shared" si="2"/>
        <v>40.000000000000924</v>
      </c>
      <c r="G65" s="229">
        <v>2</v>
      </c>
      <c r="H65" s="285">
        <v>0.15</v>
      </c>
      <c r="I65" s="54">
        <f t="shared" si="3"/>
        <v>12.000000000000277</v>
      </c>
      <c r="J65" s="229"/>
    </row>
    <row r="66" spans="1:10" x14ac:dyDescent="0.7">
      <c r="A66" s="229">
        <f t="shared" si="4"/>
        <v>63</v>
      </c>
      <c r="B66" s="229" t="s">
        <v>564</v>
      </c>
      <c r="C66" s="285">
        <v>14.72</v>
      </c>
      <c r="D66" s="285">
        <v>14.8</v>
      </c>
      <c r="E66" s="229" t="s">
        <v>35</v>
      </c>
      <c r="F66" s="428">
        <f t="shared" si="2"/>
        <v>80.000000000000071</v>
      </c>
      <c r="G66" s="229">
        <v>2</v>
      </c>
      <c r="H66" s="285">
        <v>0.15</v>
      </c>
      <c r="I66" s="54">
        <f t="shared" si="3"/>
        <v>24.000000000000021</v>
      </c>
      <c r="J66" s="229"/>
    </row>
    <row r="67" spans="1:10" x14ac:dyDescent="0.7">
      <c r="A67" s="229">
        <f t="shared" si="4"/>
        <v>64</v>
      </c>
      <c r="B67" s="229" t="s">
        <v>564</v>
      </c>
      <c r="C67" s="285">
        <v>14.76</v>
      </c>
      <c r="D67" s="285">
        <v>14.8</v>
      </c>
      <c r="E67" s="229" t="s">
        <v>43</v>
      </c>
      <c r="F67" s="428">
        <f t="shared" si="2"/>
        <v>40.000000000000924</v>
      </c>
      <c r="G67" s="229">
        <v>2</v>
      </c>
      <c r="H67" s="285">
        <v>0.15</v>
      </c>
      <c r="I67" s="54">
        <f t="shared" si="3"/>
        <v>12.000000000000277</v>
      </c>
      <c r="J67" s="229"/>
    </row>
    <row r="68" spans="1:10" x14ac:dyDescent="0.7">
      <c r="A68" s="229">
        <f t="shared" si="4"/>
        <v>65</v>
      </c>
      <c r="B68" s="229" t="s">
        <v>564</v>
      </c>
      <c r="C68" s="285">
        <v>14.95</v>
      </c>
      <c r="D68" s="285">
        <v>14.97</v>
      </c>
      <c r="E68" s="229" t="s">
        <v>35</v>
      </c>
      <c r="F68" s="428">
        <f t="shared" si="2"/>
        <v>20.00000000000135</v>
      </c>
      <c r="G68" s="229">
        <v>2</v>
      </c>
      <c r="H68" s="285">
        <v>0.15</v>
      </c>
      <c r="I68" s="54">
        <f t="shared" ref="I68:I99" si="5">F68*G68*H68</f>
        <v>6.000000000000405</v>
      </c>
      <c r="J68" s="229"/>
    </row>
    <row r="69" spans="1:10" x14ac:dyDescent="0.7">
      <c r="A69" s="229">
        <f t="shared" ref="A69:A100" si="6">A68+1</f>
        <v>66</v>
      </c>
      <c r="B69" s="229" t="s">
        <v>564</v>
      </c>
      <c r="C69" s="285">
        <v>15.05</v>
      </c>
      <c r="D69" s="285">
        <v>15.07</v>
      </c>
      <c r="E69" s="229" t="s">
        <v>35</v>
      </c>
      <c r="F69" s="428">
        <f t="shared" ref="F69:F132" si="7">ABS(D69-C69)*1000</f>
        <v>19.999999999999574</v>
      </c>
      <c r="G69" s="229">
        <v>2</v>
      </c>
      <c r="H69" s="285">
        <v>0.15</v>
      </c>
      <c r="I69" s="54">
        <f t="shared" si="5"/>
        <v>5.9999999999998721</v>
      </c>
      <c r="J69" s="229"/>
    </row>
    <row r="70" spans="1:10" x14ac:dyDescent="0.7">
      <c r="A70" s="229">
        <f t="shared" si="6"/>
        <v>67</v>
      </c>
      <c r="B70" s="229" t="s">
        <v>564</v>
      </c>
      <c r="C70" s="285">
        <v>15.37</v>
      </c>
      <c r="D70" s="285">
        <v>15.3</v>
      </c>
      <c r="E70" s="229" t="s">
        <v>43</v>
      </c>
      <c r="F70" s="428">
        <f t="shared" si="7"/>
        <v>69.999999999998508</v>
      </c>
      <c r="G70" s="229">
        <v>2</v>
      </c>
      <c r="H70" s="285">
        <v>0.15</v>
      </c>
      <c r="I70" s="54">
        <f t="shared" si="5"/>
        <v>20.999999999999552</v>
      </c>
      <c r="J70" s="229" t="s">
        <v>420</v>
      </c>
    </row>
    <row r="71" spans="1:10" x14ac:dyDescent="0.7">
      <c r="A71" s="229">
        <f t="shared" si="6"/>
        <v>68</v>
      </c>
      <c r="B71" s="229" t="s">
        <v>564</v>
      </c>
      <c r="C71" s="285">
        <v>15.39</v>
      </c>
      <c r="D71" s="285">
        <v>15.44</v>
      </c>
      <c r="E71" s="229" t="s">
        <v>43</v>
      </c>
      <c r="F71" s="428">
        <f t="shared" si="7"/>
        <v>49.999999999998934</v>
      </c>
      <c r="G71" s="229">
        <v>2</v>
      </c>
      <c r="H71" s="285">
        <v>0.15</v>
      </c>
      <c r="I71" s="54">
        <f t="shared" si="5"/>
        <v>14.99999999999968</v>
      </c>
      <c r="J71" s="229"/>
    </row>
    <row r="72" spans="1:10" x14ac:dyDescent="0.7">
      <c r="A72" s="229">
        <f t="shared" si="6"/>
        <v>69</v>
      </c>
      <c r="B72" s="229" t="s">
        <v>564</v>
      </c>
      <c r="C72" s="285">
        <v>15.4</v>
      </c>
      <c r="D72" s="285">
        <v>15.3</v>
      </c>
      <c r="E72" s="229" t="s">
        <v>35</v>
      </c>
      <c r="F72" s="428">
        <f t="shared" si="7"/>
        <v>99.999999999999645</v>
      </c>
      <c r="G72" s="229">
        <v>2</v>
      </c>
      <c r="H72" s="285">
        <v>0.15</v>
      </c>
      <c r="I72" s="54">
        <f t="shared" si="5"/>
        <v>29.999999999999893</v>
      </c>
      <c r="J72" s="229"/>
    </row>
    <row r="73" spans="1:10" x14ac:dyDescent="0.7">
      <c r="A73" s="229">
        <f t="shared" si="6"/>
        <v>70</v>
      </c>
      <c r="B73" s="229" t="s">
        <v>564</v>
      </c>
      <c r="C73" s="285">
        <v>15.41</v>
      </c>
      <c r="D73" s="285">
        <v>15.2</v>
      </c>
      <c r="E73" s="229" t="s">
        <v>35</v>
      </c>
      <c r="F73" s="428">
        <f t="shared" si="7"/>
        <v>210.00000000000085</v>
      </c>
      <c r="G73" s="229">
        <v>2</v>
      </c>
      <c r="H73" s="285">
        <v>0.15</v>
      </c>
      <c r="I73" s="54">
        <f t="shared" si="5"/>
        <v>63.000000000000256</v>
      </c>
      <c r="J73" s="229" t="s">
        <v>420</v>
      </c>
    </row>
    <row r="74" spans="1:10" x14ac:dyDescent="0.7">
      <c r="A74" s="229">
        <f t="shared" si="6"/>
        <v>71</v>
      </c>
      <c r="B74" s="229" t="s">
        <v>564</v>
      </c>
      <c r="C74" s="285">
        <v>15.95</v>
      </c>
      <c r="D74" s="285">
        <v>16.05</v>
      </c>
      <c r="E74" s="229" t="s">
        <v>35</v>
      </c>
      <c r="F74" s="428">
        <f t="shared" si="7"/>
        <v>100.00000000000142</v>
      </c>
      <c r="G74" s="229">
        <v>2</v>
      </c>
      <c r="H74" s="285">
        <v>0.15</v>
      </c>
      <c r="I74" s="54">
        <f t="shared" si="5"/>
        <v>30.000000000000426</v>
      </c>
      <c r="J74" s="229"/>
    </row>
    <row r="75" spans="1:10" x14ac:dyDescent="0.7">
      <c r="A75" s="229">
        <f t="shared" si="6"/>
        <v>72</v>
      </c>
      <c r="B75" s="229" t="s">
        <v>564</v>
      </c>
      <c r="C75" s="285">
        <v>16.100000000000001</v>
      </c>
      <c r="D75" s="285">
        <v>16.149999999999999</v>
      </c>
      <c r="E75" s="229" t="s">
        <v>43</v>
      </c>
      <c r="F75" s="428">
        <f t="shared" si="7"/>
        <v>49.999999999997158</v>
      </c>
      <c r="G75" s="229">
        <v>2</v>
      </c>
      <c r="H75" s="285">
        <v>0.15</v>
      </c>
      <c r="I75" s="54">
        <f t="shared" si="5"/>
        <v>14.999999999999147</v>
      </c>
      <c r="J75" s="229"/>
    </row>
    <row r="76" spans="1:10" x14ac:dyDescent="0.7">
      <c r="A76" s="229">
        <f t="shared" si="6"/>
        <v>73</v>
      </c>
      <c r="B76" s="229" t="s">
        <v>564</v>
      </c>
      <c r="C76" s="285">
        <v>16.149999999999999</v>
      </c>
      <c r="D76" s="285">
        <v>16.2</v>
      </c>
      <c r="E76" s="229" t="s">
        <v>35</v>
      </c>
      <c r="F76" s="428">
        <f t="shared" si="7"/>
        <v>50.000000000000711</v>
      </c>
      <c r="G76" s="229">
        <v>2</v>
      </c>
      <c r="H76" s="285">
        <v>0.15</v>
      </c>
      <c r="I76" s="54">
        <f t="shared" si="5"/>
        <v>15.000000000000213</v>
      </c>
      <c r="J76" s="229" t="s">
        <v>420</v>
      </c>
    </row>
    <row r="77" spans="1:10" x14ac:dyDescent="0.7">
      <c r="A77" s="229">
        <f t="shared" si="6"/>
        <v>74</v>
      </c>
      <c r="B77" s="229" t="s">
        <v>564</v>
      </c>
      <c r="C77" s="285">
        <v>16.55</v>
      </c>
      <c r="D77" s="285">
        <v>16.600000000000001</v>
      </c>
      <c r="E77" s="229" t="s">
        <v>19</v>
      </c>
      <c r="F77" s="428">
        <f t="shared" si="7"/>
        <v>50.000000000000711</v>
      </c>
      <c r="G77" s="229">
        <v>2</v>
      </c>
      <c r="H77" s="285">
        <v>0.15</v>
      </c>
      <c r="I77" s="54">
        <f t="shared" si="5"/>
        <v>15.000000000000213</v>
      </c>
      <c r="J77" s="229"/>
    </row>
    <row r="78" spans="1:10" x14ac:dyDescent="0.7">
      <c r="A78" s="229">
        <f t="shared" si="6"/>
        <v>75</v>
      </c>
      <c r="B78" s="229" t="s">
        <v>564</v>
      </c>
      <c r="C78" s="285">
        <v>16.600000000000001</v>
      </c>
      <c r="D78" s="285">
        <v>16.649999999999999</v>
      </c>
      <c r="E78" s="229" t="s">
        <v>20</v>
      </c>
      <c r="F78" s="428">
        <f t="shared" si="7"/>
        <v>49.999999999997158</v>
      </c>
      <c r="G78" s="229">
        <v>2</v>
      </c>
      <c r="H78" s="285">
        <v>0.15</v>
      </c>
      <c r="I78" s="54">
        <f t="shared" si="5"/>
        <v>14.999999999999147</v>
      </c>
      <c r="J78" s="229"/>
    </row>
    <row r="79" spans="1:10" x14ac:dyDescent="0.7">
      <c r="A79" s="229">
        <f t="shared" si="6"/>
        <v>76</v>
      </c>
      <c r="B79" s="229" t="s">
        <v>564</v>
      </c>
      <c r="C79" s="285">
        <v>16.7</v>
      </c>
      <c r="D79" s="285">
        <v>16.8</v>
      </c>
      <c r="E79" s="229" t="s">
        <v>19</v>
      </c>
      <c r="F79" s="428">
        <f t="shared" si="7"/>
        <v>100.00000000000142</v>
      </c>
      <c r="G79" s="229">
        <v>2</v>
      </c>
      <c r="H79" s="285">
        <v>0.15</v>
      </c>
      <c r="I79" s="54">
        <f t="shared" si="5"/>
        <v>30.000000000000426</v>
      </c>
      <c r="J79" s="229"/>
    </row>
    <row r="80" spans="1:10" x14ac:dyDescent="0.7">
      <c r="A80" s="229">
        <f t="shared" si="6"/>
        <v>77</v>
      </c>
      <c r="B80" s="229" t="s">
        <v>564</v>
      </c>
      <c r="C80" s="285">
        <v>16.95</v>
      </c>
      <c r="D80" s="285">
        <v>16.97</v>
      </c>
      <c r="E80" s="229" t="s">
        <v>20</v>
      </c>
      <c r="F80" s="428">
        <f t="shared" si="7"/>
        <v>19.999999999999574</v>
      </c>
      <c r="G80" s="229">
        <v>2</v>
      </c>
      <c r="H80" s="285">
        <v>0.15</v>
      </c>
      <c r="I80" s="54">
        <f t="shared" si="5"/>
        <v>5.9999999999998721</v>
      </c>
      <c r="J80" s="229"/>
    </row>
    <row r="81" spans="1:10" x14ac:dyDescent="0.7">
      <c r="A81" s="229">
        <f t="shared" si="6"/>
        <v>78</v>
      </c>
      <c r="B81" s="229" t="s">
        <v>564</v>
      </c>
      <c r="C81" s="285">
        <v>17.399999999999999</v>
      </c>
      <c r="D81" s="285">
        <v>17.5</v>
      </c>
      <c r="E81" s="229" t="s">
        <v>35</v>
      </c>
      <c r="F81" s="428">
        <f t="shared" si="7"/>
        <v>100.00000000000142</v>
      </c>
      <c r="G81" s="229">
        <v>2</v>
      </c>
      <c r="H81" s="285">
        <v>0.15</v>
      </c>
      <c r="I81" s="54">
        <f t="shared" si="5"/>
        <v>30.000000000000426</v>
      </c>
      <c r="J81" s="229" t="s">
        <v>420</v>
      </c>
    </row>
    <row r="82" spans="1:10" x14ac:dyDescent="0.7">
      <c r="A82" s="229">
        <f t="shared" si="6"/>
        <v>79</v>
      </c>
      <c r="B82" s="229" t="s">
        <v>564</v>
      </c>
      <c r="C82" s="285">
        <v>17.899999999999999</v>
      </c>
      <c r="D82" s="285">
        <v>17.95</v>
      </c>
      <c r="E82" s="229" t="s">
        <v>35</v>
      </c>
      <c r="F82" s="428">
        <f t="shared" si="7"/>
        <v>50.000000000000711</v>
      </c>
      <c r="G82" s="229">
        <v>2</v>
      </c>
      <c r="H82" s="285">
        <v>0.15</v>
      </c>
      <c r="I82" s="54">
        <f t="shared" si="5"/>
        <v>15.000000000000213</v>
      </c>
      <c r="J82" s="229" t="s">
        <v>420</v>
      </c>
    </row>
    <row r="83" spans="1:10" x14ac:dyDescent="0.7">
      <c r="A83" s="229">
        <f t="shared" si="6"/>
        <v>80</v>
      </c>
      <c r="B83" s="229" t="s">
        <v>564</v>
      </c>
      <c r="C83" s="285">
        <v>18.5</v>
      </c>
      <c r="D83" s="285">
        <v>18.54</v>
      </c>
      <c r="E83" s="229" t="s">
        <v>20</v>
      </c>
      <c r="F83" s="428">
        <f t="shared" si="7"/>
        <v>39.999999999999147</v>
      </c>
      <c r="G83" s="229">
        <v>2</v>
      </c>
      <c r="H83" s="285">
        <v>0.15</v>
      </c>
      <c r="I83" s="54">
        <f t="shared" si="5"/>
        <v>11.999999999999744</v>
      </c>
      <c r="J83" s="229"/>
    </row>
    <row r="84" spans="1:10" x14ac:dyDescent="0.7">
      <c r="A84" s="229">
        <f t="shared" si="6"/>
        <v>81</v>
      </c>
      <c r="B84" s="229" t="s">
        <v>564</v>
      </c>
      <c r="C84" s="285">
        <v>18.600000000000001</v>
      </c>
      <c r="D84" s="285">
        <v>18.649999999999999</v>
      </c>
      <c r="E84" s="229" t="s">
        <v>20</v>
      </c>
      <c r="F84" s="428">
        <f t="shared" si="7"/>
        <v>49.999999999997158</v>
      </c>
      <c r="G84" s="229">
        <v>2</v>
      </c>
      <c r="H84" s="285">
        <v>0.15</v>
      </c>
      <c r="I84" s="54">
        <f t="shared" si="5"/>
        <v>14.999999999999147</v>
      </c>
      <c r="J84" s="229"/>
    </row>
    <row r="85" spans="1:10" x14ac:dyDescent="0.7">
      <c r="A85" s="229">
        <f t="shared" si="6"/>
        <v>82</v>
      </c>
      <c r="B85" s="229" t="s">
        <v>564</v>
      </c>
      <c r="C85" s="285">
        <v>18.600000000000001</v>
      </c>
      <c r="D85" s="285">
        <v>18.649999999999999</v>
      </c>
      <c r="E85" s="229" t="s">
        <v>19</v>
      </c>
      <c r="F85" s="428">
        <f t="shared" si="7"/>
        <v>49.999999999997158</v>
      </c>
      <c r="G85" s="229">
        <v>2</v>
      </c>
      <c r="H85" s="285">
        <v>0.15</v>
      </c>
      <c r="I85" s="54">
        <f t="shared" si="5"/>
        <v>14.999999999999147</v>
      </c>
      <c r="J85" s="229"/>
    </row>
    <row r="86" spans="1:10" x14ac:dyDescent="0.7">
      <c r="A86" s="229">
        <f t="shared" si="6"/>
        <v>83</v>
      </c>
      <c r="B86" s="229" t="s">
        <v>564</v>
      </c>
      <c r="C86" s="285">
        <v>18.75</v>
      </c>
      <c r="D86" s="285">
        <v>18.850000000000001</v>
      </c>
      <c r="E86" s="229" t="s">
        <v>35</v>
      </c>
      <c r="F86" s="428">
        <f t="shared" si="7"/>
        <v>100.00000000000142</v>
      </c>
      <c r="G86" s="229">
        <v>2</v>
      </c>
      <c r="H86" s="285">
        <v>0.15</v>
      </c>
      <c r="I86" s="54">
        <f t="shared" si="5"/>
        <v>30.000000000000426</v>
      </c>
      <c r="J86" s="229" t="s">
        <v>420</v>
      </c>
    </row>
    <row r="87" spans="1:10" x14ac:dyDescent="0.7">
      <c r="A87" s="229">
        <f t="shared" si="6"/>
        <v>84</v>
      </c>
      <c r="B87" s="229" t="s">
        <v>564</v>
      </c>
      <c r="C87" s="285">
        <v>18.8</v>
      </c>
      <c r="D87" s="285">
        <v>18.760000000000002</v>
      </c>
      <c r="E87" s="229" t="s">
        <v>20</v>
      </c>
      <c r="F87" s="428">
        <f t="shared" si="7"/>
        <v>39.999999999999147</v>
      </c>
      <c r="G87" s="229">
        <v>2</v>
      </c>
      <c r="H87" s="285">
        <v>0.15</v>
      </c>
      <c r="I87" s="54">
        <f t="shared" si="5"/>
        <v>11.999999999999744</v>
      </c>
      <c r="J87" s="229"/>
    </row>
    <row r="88" spans="1:10" x14ac:dyDescent="0.7">
      <c r="A88" s="229">
        <f t="shared" si="6"/>
        <v>85</v>
      </c>
      <c r="B88" s="229" t="s">
        <v>564</v>
      </c>
      <c r="C88" s="285">
        <v>19.350000000000001</v>
      </c>
      <c r="D88" s="285">
        <v>19.329999999999998</v>
      </c>
      <c r="E88" s="229" t="s">
        <v>20</v>
      </c>
      <c r="F88" s="428">
        <f t="shared" si="7"/>
        <v>20.000000000003126</v>
      </c>
      <c r="G88" s="229">
        <v>2</v>
      </c>
      <c r="H88" s="285">
        <v>0.15</v>
      </c>
      <c r="I88" s="54">
        <f t="shared" si="5"/>
        <v>6.0000000000009379</v>
      </c>
      <c r="J88" s="229"/>
    </row>
    <row r="89" spans="1:10" x14ac:dyDescent="0.7">
      <c r="A89" s="229">
        <f t="shared" si="6"/>
        <v>86</v>
      </c>
      <c r="B89" s="229" t="s">
        <v>564</v>
      </c>
      <c r="C89" s="285">
        <v>19.600000000000001</v>
      </c>
      <c r="D89" s="285">
        <v>19.649999999999999</v>
      </c>
      <c r="E89" s="229" t="s">
        <v>20</v>
      </c>
      <c r="F89" s="428">
        <f t="shared" si="7"/>
        <v>49.999999999997158</v>
      </c>
      <c r="G89" s="229">
        <v>2</v>
      </c>
      <c r="H89" s="285">
        <v>0.15</v>
      </c>
      <c r="I89" s="54">
        <f t="shared" si="5"/>
        <v>14.999999999999147</v>
      </c>
      <c r="J89" s="229"/>
    </row>
    <row r="90" spans="1:10" x14ac:dyDescent="0.7">
      <c r="A90" s="229">
        <f t="shared" si="6"/>
        <v>87</v>
      </c>
      <c r="B90" s="229" t="s">
        <v>564</v>
      </c>
      <c r="C90" s="285">
        <v>20.100000000000001</v>
      </c>
      <c r="D90" s="285"/>
      <c r="E90" s="229" t="s">
        <v>20</v>
      </c>
      <c r="F90" s="428">
        <v>30</v>
      </c>
      <c r="G90" s="229">
        <v>2</v>
      </c>
      <c r="H90" s="285">
        <v>0.15</v>
      </c>
      <c r="I90" s="54">
        <f t="shared" si="5"/>
        <v>9</v>
      </c>
      <c r="J90" s="229" t="s">
        <v>377</v>
      </c>
    </row>
    <row r="91" spans="1:10" x14ac:dyDescent="0.7">
      <c r="A91" s="229">
        <f t="shared" si="6"/>
        <v>88</v>
      </c>
      <c r="B91" s="229" t="s">
        <v>564</v>
      </c>
      <c r="C91" s="285">
        <v>20.18</v>
      </c>
      <c r="D91" s="285">
        <v>20.260000000000002</v>
      </c>
      <c r="E91" s="229" t="s">
        <v>20</v>
      </c>
      <c r="F91" s="428">
        <f t="shared" si="7"/>
        <v>80.000000000001847</v>
      </c>
      <c r="G91" s="229">
        <v>2</v>
      </c>
      <c r="H91" s="285">
        <v>0.15</v>
      </c>
      <c r="I91" s="54">
        <f t="shared" si="5"/>
        <v>24.000000000000554</v>
      </c>
      <c r="J91" s="229"/>
    </row>
    <row r="92" spans="1:10" x14ac:dyDescent="0.7">
      <c r="A92" s="229">
        <f t="shared" si="6"/>
        <v>89</v>
      </c>
      <c r="B92" s="229" t="s">
        <v>564</v>
      </c>
      <c r="C92" s="285">
        <v>20.3</v>
      </c>
      <c r="D92" s="285">
        <v>20.32</v>
      </c>
      <c r="E92" s="229" t="s">
        <v>20</v>
      </c>
      <c r="F92" s="428">
        <f t="shared" si="7"/>
        <v>19.999999999999574</v>
      </c>
      <c r="G92" s="229">
        <v>2</v>
      </c>
      <c r="H92" s="285">
        <v>0.15</v>
      </c>
      <c r="I92" s="54">
        <f t="shared" si="5"/>
        <v>5.9999999999998721</v>
      </c>
      <c r="J92" s="229"/>
    </row>
    <row r="93" spans="1:10" x14ac:dyDescent="0.7">
      <c r="A93" s="229">
        <f t="shared" si="6"/>
        <v>90</v>
      </c>
      <c r="B93" s="229" t="s">
        <v>564</v>
      </c>
      <c r="C93" s="285">
        <v>20.46</v>
      </c>
      <c r="D93" s="285">
        <v>20.54</v>
      </c>
      <c r="E93" s="229" t="s">
        <v>20</v>
      </c>
      <c r="F93" s="428">
        <f t="shared" si="7"/>
        <v>79.999999999998295</v>
      </c>
      <c r="G93" s="229">
        <v>2</v>
      </c>
      <c r="H93" s="285">
        <v>0.15</v>
      </c>
      <c r="I93" s="54">
        <f t="shared" si="5"/>
        <v>23.999999999999488</v>
      </c>
      <c r="J93" s="229"/>
    </row>
    <row r="94" spans="1:10" x14ac:dyDescent="0.7">
      <c r="A94" s="229">
        <f t="shared" si="6"/>
        <v>91</v>
      </c>
      <c r="B94" s="229" t="s">
        <v>564</v>
      </c>
      <c r="C94" s="285">
        <v>20.65</v>
      </c>
      <c r="D94" s="285">
        <v>20.71</v>
      </c>
      <c r="E94" s="229" t="s">
        <v>20</v>
      </c>
      <c r="F94" s="428">
        <f t="shared" si="7"/>
        <v>60.000000000002274</v>
      </c>
      <c r="G94" s="229">
        <v>2</v>
      </c>
      <c r="H94" s="285">
        <v>0.15</v>
      </c>
      <c r="I94" s="54">
        <f t="shared" si="5"/>
        <v>18.000000000000682</v>
      </c>
      <c r="J94" s="229"/>
    </row>
    <row r="95" spans="1:10" x14ac:dyDescent="0.7">
      <c r="A95" s="229">
        <f t="shared" si="6"/>
        <v>92</v>
      </c>
      <c r="B95" s="229" t="s">
        <v>564</v>
      </c>
      <c r="C95" s="285">
        <v>20.95</v>
      </c>
      <c r="D95" s="285">
        <v>21.18</v>
      </c>
      <c r="E95" s="229" t="s">
        <v>35</v>
      </c>
      <c r="F95" s="428">
        <f t="shared" si="7"/>
        <v>230.00000000000043</v>
      </c>
      <c r="G95" s="229">
        <v>2</v>
      </c>
      <c r="H95" s="285">
        <v>0.15</v>
      </c>
      <c r="I95" s="54">
        <f t="shared" si="5"/>
        <v>69.000000000000128</v>
      </c>
      <c r="J95" s="229" t="s">
        <v>420</v>
      </c>
    </row>
    <row r="96" spans="1:10" x14ac:dyDescent="0.7">
      <c r="A96" s="229">
        <f t="shared" si="6"/>
        <v>93</v>
      </c>
      <c r="B96" s="229" t="s">
        <v>564</v>
      </c>
      <c r="C96" s="285">
        <v>21.05</v>
      </c>
      <c r="D96" s="285">
        <v>21.1</v>
      </c>
      <c r="E96" s="229" t="s">
        <v>43</v>
      </c>
      <c r="F96" s="428">
        <f t="shared" si="7"/>
        <v>50.000000000000711</v>
      </c>
      <c r="G96" s="229">
        <v>2</v>
      </c>
      <c r="H96" s="285">
        <v>0.15</v>
      </c>
      <c r="I96" s="54">
        <f t="shared" si="5"/>
        <v>15.000000000000213</v>
      </c>
      <c r="J96" s="229" t="s">
        <v>420</v>
      </c>
    </row>
    <row r="97" spans="1:10" x14ac:dyDescent="0.7">
      <c r="A97" s="229">
        <f t="shared" si="6"/>
        <v>94</v>
      </c>
      <c r="B97" s="229" t="s">
        <v>564</v>
      </c>
      <c r="C97" s="285">
        <v>21.25</v>
      </c>
      <c r="D97" s="285">
        <v>21.2</v>
      </c>
      <c r="E97" s="229" t="s">
        <v>35</v>
      </c>
      <c r="F97" s="428">
        <f t="shared" si="7"/>
        <v>50.000000000000711</v>
      </c>
      <c r="G97" s="229">
        <v>2</v>
      </c>
      <c r="H97" s="285">
        <v>0.15</v>
      </c>
      <c r="I97" s="54">
        <f t="shared" si="5"/>
        <v>15.000000000000213</v>
      </c>
      <c r="J97" s="229" t="s">
        <v>420</v>
      </c>
    </row>
    <row r="98" spans="1:10" x14ac:dyDescent="0.7">
      <c r="A98" s="229">
        <f t="shared" si="6"/>
        <v>95</v>
      </c>
      <c r="B98" s="229" t="s">
        <v>564</v>
      </c>
      <c r="C98" s="285">
        <v>21.25</v>
      </c>
      <c r="D98" s="285">
        <v>21.22</v>
      </c>
      <c r="E98" s="229" t="s">
        <v>35</v>
      </c>
      <c r="F98" s="428">
        <f t="shared" si="7"/>
        <v>30.000000000001137</v>
      </c>
      <c r="G98" s="229">
        <v>2</v>
      </c>
      <c r="H98" s="285">
        <v>0.15</v>
      </c>
      <c r="I98" s="54">
        <f t="shared" si="5"/>
        <v>9.0000000000003411</v>
      </c>
      <c r="J98" s="229"/>
    </row>
    <row r="99" spans="1:10" x14ac:dyDescent="0.7">
      <c r="A99" s="229">
        <f t="shared" si="6"/>
        <v>96</v>
      </c>
      <c r="B99" s="229" t="s">
        <v>564</v>
      </c>
      <c r="C99" s="285">
        <v>21.3</v>
      </c>
      <c r="D99" s="285">
        <v>21.4</v>
      </c>
      <c r="E99" s="229" t="s">
        <v>35</v>
      </c>
      <c r="F99" s="428">
        <f t="shared" si="7"/>
        <v>99.999999999997868</v>
      </c>
      <c r="G99" s="229">
        <v>2</v>
      </c>
      <c r="H99" s="285">
        <v>0.15</v>
      </c>
      <c r="I99" s="54">
        <f t="shared" si="5"/>
        <v>29.999999999999361</v>
      </c>
      <c r="J99" s="229" t="s">
        <v>420</v>
      </c>
    </row>
    <row r="100" spans="1:10" x14ac:dyDescent="0.7">
      <c r="A100" s="229">
        <f t="shared" si="6"/>
        <v>97</v>
      </c>
      <c r="B100" s="229" t="s">
        <v>564</v>
      </c>
      <c r="C100" s="285">
        <v>21.34</v>
      </c>
      <c r="D100" s="285">
        <v>21.37</v>
      </c>
      <c r="E100" s="229" t="s">
        <v>43</v>
      </c>
      <c r="F100" s="428">
        <f t="shared" si="7"/>
        <v>30.000000000001137</v>
      </c>
      <c r="G100" s="229">
        <v>2</v>
      </c>
      <c r="H100" s="285">
        <v>0.15</v>
      </c>
      <c r="I100" s="54">
        <f t="shared" ref="I100:I131" si="8">F100*G100*H100</f>
        <v>9.0000000000003411</v>
      </c>
      <c r="J100" s="229"/>
    </row>
    <row r="101" spans="1:10" x14ac:dyDescent="0.7">
      <c r="A101" s="229">
        <f t="shared" ref="A101:A133" si="9">A100+1</f>
        <v>98</v>
      </c>
      <c r="B101" s="229" t="s">
        <v>564</v>
      </c>
      <c r="C101" s="285">
        <v>21.75</v>
      </c>
      <c r="D101" s="285">
        <v>21.78</v>
      </c>
      <c r="E101" s="229" t="s">
        <v>43</v>
      </c>
      <c r="F101" s="428">
        <f t="shared" si="7"/>
        <v>30.000000000001137</v>
      </c>
      <c r="G101" s="229">
        <v>2</v>
      </c>
      <c r="H101" s="285">
        <v>0.15</v>
      </c>
      <c r="I101" s="54">
        <f t="shared" si="8"/>
        <v>9.0000000000003411</v>
      </c>
      <c r="J101" s="229"/>
    </row>
    <row r="102" spans="1:10" x14ac:dyDescent="0.7">
      <c r="A102" s="229">
        <f t="shared" si="9"/>
        <v>99</v>
      </c>
      <c r="B102" s="229" t="s">
        <v>564</v>
      </c>
      <c r="C102" s="285">
        <v>21.94</v>
      </c>
      <c r="D102" s="285">
        <v>22</v>
      </c>
      <c r="E102" s="229" t="s">
        <v>19</v>
      </c>
      <c r="F102" s="428">
        <f t="shared" si="7"/>
        <v>59.999999999998721</v>
      </c>
      <c r="G102" s="229">
        <v>2</v>
      </c>
      <c r="H102" s="285">
        <v>0.15</v>
      </c>
      <c r="I102" s="54">
        <f t="shared" si="8"/>
        <v>17.999999999999616</v>
      </c>
      <c r="J102" s="229"/>
    </row>
    <row r="103" spans="1:10" x14ac:dyDescent="0.7">
      <c r="A103" s="229">
        <f t="shared" si="9"/>
        <v>100</v>
      </c>
      <c r="B103" s="229" t="s">
        <v>564</v>
      </c>
      <c r="C103" s="285">
        <v>21.95</v>
      </c>
      <c r="D103" s="285">
        <v>21.88</v>
      </c>
      <c r="E103" s="229" t="s">
        <v>20</v>
      </c>
      <c r="F103" s="428">
        <f t="shared" si="7"/>
        <v>70.000000000000284</v>
      </c>
      <c r="G103" s="229">
        <v>2</v>
      </c>
      <c r="H103" s="285">
        <v>0.15</v>
      </c>
      <c r="I103" s="54">
        <f t="shared" si="8"/>
        <v>21.000000000000085</v>
      </c>
      <c r="J103" s="229"/>
    </row>
    <row r="104" spans="1:10" x14ac:dyDescent="0.7">
      <c r="A104" s="229">
        <f t="shared" si="9"/>
        <v>101</v>
      </c>
      <c r="B104" s="229" t="s">
        <v>564</v>
      </c>
      <c r="C104" s="285">
        <v>22.38</v>
      </c>
      <c r="D104" s="285">
        <v>22.48</v>
      </c>
      <c r="E104" s="229" t="s">
        <v>20</v>
      </c>
      <c r="F104" s="428">
        <f t="shared" si="7"/>
        <v>100.00000000000142</v>
      </c>
      <c r="G104" s="229">
        <v>2</v>
      </c>
      <c r="H104" s="285">
        <v>0.15</v>
      </c>
      <c r="I104" s="54">
        <f t="shared" si="8"/>
        <v>30.000000000000426</v>
      </c>
      <c r="J104" s="229"/>
    </row>
    <row r="105" spans="1:10" x14ac:dyDescent="0.7">
      <c r="A105" s="229">
        <f t="shared" si="9"/>
        <v>102</v>
      </c>
      <c r="B105" s="229" t="s">
        <v>564</v>
      </c>
      <c r="C105" s="285">
        <v>22.59</v>
      </c>
      <c r="D105" s="285">
        <v>22.7</v>
      </c>
      <c r="E105" s="229" t="s">
        <v>20</v>
      </c>
      <c r="F105" s="428">
        <f t="shared" si="7"/>
        <v>109.99999999999943</v>
      </c>
      <c r="G105" s="229">
        <v>2</v>
      </c>
      <c r="H105" s="285">
        <v>0.15</v>
      </c>
      <c r="I105" s="54">
        <f t="shared" si="8"/>
        <v>32.999999999999829</v>
      </c>
      <c r="J105" s="229"/>
    </row>
    <row r="106" spans="1:10" x14ac:dyDescent="0.7">
      <c r="A106" s="229">
        <f t="shared" si="9"/>
        <v>103</v>
      </c>
      <c r="B106" s="229" t="s">
        <v>564</v>
      </c>
      <c r="C106" s="285">
        <v>22.85</v>
      </c>
      <c r="D106" s="285">
        <v>22.93</v>
      </c>
      <c r="E106" s="229" t="s">
        <v>20</v>
      </c>
      <c r="F106" s="428">
        <f t="shared" si="7"/>
        <v>79.999999999998295</v>
      </c>
      <c r="G106" s="229">
        <v>2</v>
      </c>
      <c r="H106" s="285">
        <v>0.15</v>
      </c>
      <c r="I106" s="54">
        <f t="shared" si="8"/>
        <v>23.999999999999488</v>
      </c>
      <c r="J106" s="229"/>
    </row>
    <row r="107" spans="1:10" x14ac:dyDescent="0.7">
      <c r="A107" s="229">
        <f t="shared" si="9"/>
        <v>104</v>
      </c>
      <c r="B107" s="229" t="s">
        <v>564</v>
      </c>
      <c r="C107" s="285">
        <v>23</v>
      </c>
      <c r="D107" s="285">
        <v>23.07</v>
      </c>
      <c r="E107" s="229" t="s">
        <v>20</v>
      </c>
      <c r="F107" s="428">
        <f t="shared" si="7"/>
        <v>70.000000000000284</v>
      </c>
      <c r="G107" s="229">
        <v>2</v>
      </c>
      <c r="H107" s="285">
        <v>0.15</v>
      </c>
      <c r="I107" s="54">
        <f t="shared" si="8"/>
        <v>21.000000000000085</v>
      </c>
      <c r="J107" s="229"/>
    </row>
    <row r="108" spans="1:10" x14ac:dyDescent="0.7">
      <c r="A108" s="229">
        <f t="shared" si="9"/>
        <v>105</v>
      </c>
      <c r="B108" s="229" t="s">
        <v>564</v>
      </c>
      <c r="C108" s="285">
        <v>23.15</v>
      </c>
      <c r="D108" s="285">
        <v>23.2</v>
      </c>
      <c r="E108" s="229" t="s">
        <v>19</v>
      </c>
      <c r="F108" s="428">
        <f t="shared" si="7"/>
        <v>50.000000000000711</v>
      </c>
      <c r="G108" s="229">
        <v>2</v>
      </c>
      <c r="H108" s="285">
        <v>0.15</v>
      </c>
      <c r="I108" s="54">
        <f t="shared" si="8"/>
        <v>15.000000000000213</v>
      </c>
      <c r="J108" s="229"/>
    </row>
    <row r="109" spans="1:10" x14ac:dyDescent="0.7">
      <c r="A109" s="229">
        <f t="shared" si="9"/>
        <v>106</v>
      </c>
      <c r="B109" s="229" t="s">
        <v>564</v>
      </c>
      <c r="C109" s="285">
        <v>23.26</v>
      </c>
      <c r="D109" s="285">
        <v>23.33</v>
      </c>
      <c r="E109" s="229" t="s">
        <v>19</v>
      </c>
      <c r="F109" s="428">
        <f t="shared" si="7"/>
        <v>69.999999999996732</v>
      </c>
      <c r="G109" s="229">
        <v>2</v>
      </c>
      <c r="H109" s="285">
        <v>0.15</v>
      </c>
      <c r="I109" s="54">
        <f t="shared" si="8"/>
        <v>20.999999999999019</v>
      </c>
      <c r="J109" s="229"/>
    </row>
    <row r="110" spans="1:10" x14ac:dyDescent="0.7">
      <c r="A110" s="229">
        <f t="shared" si="9"/>
        <v>107</v>
      </c>
      <c r="B110" s="229" t="s">
        <v>564</v>
      </c>
      <c r="C110" s="285">
        <v>23.36</v>
      </c>
      <c r="D110" s="285">
        <v>23.5</v>
      </c>
      <c r="E110" s="229" t="s">
        <v>19</v>
      </c>
      <c r="F110" s="428">
        <f t="shared" si="7"/>
        <v>140.00000000000057</v>
      </c>
      <c r="G110" s="229">
        <v>2</v>
      </c>
      <c r="H110" s="285">
        <v>0.15</v>
      </c>
      <c r="I110" s="54">
        <f t="shared" si="8"/>
        <v>42.000000000000171</v>
      </c>
      <c r="J110" s="229"/>
    </row>
    <row r="111" spans="1:10" x14ac:dyDescent="0.7">
      <c r="A111" s="229">
        <f t="shared" si="9"/>
        <v>108</v>
      </c>
      <c r="B111" s="229" t="s">
        <v>564</v>
      </c>
      <c r="C111" s="285">
        <v>23.4</v>
      </c>
      <c r="D111" s="285">
        <v>23.45</v>
      </c>
      <c r="E111" s="229" t="s">
        <v>20</v>
      </c>
      <c r="F111" s="428">
        <f t="shared" si="7"/>
        <v>50.000000000000711</v>
      </c>
      <c r="G111" s="229">
        <v>2</v>
      </c>
      <c r="H111" s="285">
        <v>0.15</v>
      </c>
      <c r="I111" s="54">
        <f t="shared" si="8"/>
        <v>15.000000000000213</v>
      </c>
      <c r="J111" s="229"/>
    </row>
    <row r="112" spans="1:10" x14ac:dyDescent="0.7">
      <c r="A112" s="229">
        <f t="shared" si="9"/>
        <v>109</v>
      </c>
      <c r="B112" s="229" t="s">
        <v>564</v>
      </c>
      <c r="C112" s="285">
        <v>23.75</v>
      </c>
      <c r="D112" s="285">
        <v>23.6</v>
      </c>
      <c r="E112" s="229" t="s">
        <v>20</v>
      </c>
      <c r="F112" s="428">
        <f t="shared" si="7"/>
        <v>149.99999999999858</v>
      </c>
      <c r="G112" s="229">
        <v>2</v>
      </c>
      <c r="H112" s="285">
        <v>0.15</v>
      </c>
      <c r="I112" s="54">
        <f t="shared" si="8"/>
        <v>44.999999999999574</v>
      </c>
      <c r="J112" s="229"/>
    </row>
    <row r="113" spans="1:10" x14ac:dyDescent="0.7">
      <c r="A113" s="229">
        <f t="shared" si="9"/>
        <v>110</v>
      </c>
      <c r="B113" s="229" t="s">
        <v>564</v>
      </c>
      <c r="C113" s="285">
        <v>23.98</v>
      </c>
      <c r="D113" s="285">
        <v>23.9</v>
      </c>
      <c r="E113" s="229" t="s">
        <v>20</v>
      </c>
      <c r="F113" s="428">
        <f t="shared" si="7"/>
        <v>80.000000000001847</v>
      </c>
      <c r="G113" s="229">
        <v>2</v>
      </c>
      <c r="H113" s="285">
        <v>0.15</v>
      </c>
      <c r="I113" s="54">
        <f t="shared" si="8"/>
        <v>24.000000000000554</v>
      </c>
      <c r="J113" s="229"/>
    </row>
    <row r="114" spans="1:10" x14ac:dyDescent="0.7">
      <c r="A114" s="229">
        <f t="shared" si="9"/>
        <v>111</v>
      </c>
      <c r="B114" s="229" t="s">
        <v>564</v>
      </c>
      <c r="C114" s="285">
        <v>24.09</v>
      </c>
      <c r="D114" s="285">
        <v>24.14</v>
      </c>
      <c r="E114" s="229" t="s">
        <v>20</v>
      </c>
      <c r="F114" s="428">
        <f t="shared" si="7"/>
        <v>50.000000000000711</v>
      </c>
      <c r="G114" s="229">
        <v>2</v>
      </c>
      <c r="H114" s="285">
        <v>0.15</v>
      </c>
      <c r="I114" s="54">
        <f t="shared" si="8"/>
        <v>15.000000000000213</v>
      </c>
      <c r="J114" s="229"/>
    </row>
    <row r="115" spans="1:10" x14ac:dyDescent="0.7">
      <c r="A115" s="229">
        <f t="shared" si="9"/>
        <v>112</v>
      </c>
      <c r="B115" s="229" t="s">
        <v>564</v>
      </c>
      <c r="C115" s="285">
        <v>24.1</v>
      </c>
      <c r="D115" s="285">
        <v>24.15</v>
      </c>
      <c r="E115" s="229" t="s">
        <v>43</v>
      </c>
      <c r="F115" s="428">
        <f t="shared" si="7"/>
        <v>49.999999999997158</v>
      </c>
      <c r="G115" s="229">
        <v>2</v>
      </c>
      <c r="H115" s="285">
        <v>0.15</v>
      </c>
      <c r="I115" s="54">
        <f t="shared" si="8"/>
        <v>14.999999999999147</v>
      </c>
      <c r="J115" s="229"/>
    </row>
    <row r="116" spans="1:10" x14ac:dyDescent="0.7">
      <c r="A116" s="229">
        <f t="shared" si="9"/>
        <v>113</v>
      </c>
      <c r="B116" s="229" t="s">
        <v>564</v>
      </c>
      <c r="C116" s="285">
        <v>24.14</v>
      </c>
      <c r="D116" s="285">
        <v>24.23</v>
      </c>
      <c r="E116" s="229" t="s">
        <v>43</v>
      </c>
      <c r="F116" s="428">
        <f t="shared" si="7"/>
        <v>89.999999999999858</v>
      </c>
      <c r="G116" s="229">
        <v>2</v>
      </c>
      <c r="H116" s="285">
        <v>0.15</v>
      </c>
      <c r="I116" s="54">
        <f t="shared" si="8"/>
        <v>26.999999999999957</v>
      </c>
      <c r="J116" s="229" t="s">
        <v>420</v>
      </c>
    </row>
    <row r="117" spans="1:10" x14ac:dyDescent="0.7">
      <c r="A117" s="229">
        <f t="shared" si="9"/>
        <v>114</v>
      </c>
      <c r="B117" s="229" t="s">
        <v>564</v>
      </c>
      <c r="C117" s="285">
        <v>24.15</v>
      </c>
      <c r="D117" s="285">
        <v>24.17</v>
      </c>
      <c r="E117" s="229" t="s">
        <v>35</v>
      </c>
      <c r="F117" s="428">
        <f t="shared" si="7"/>
        <v>20.000000000003126</v>
      </c>
      <c r="G117" s="229">
        <v>2</v>
      </c>
      <c r="H117" s="285">
        <v>0.15</v>
      </c>
      <c r="I117" s="54">
        <f t="shared" si="8"/>
        <v>6.0000000000009379</v>
      </c>
      <c r="J117" s="229" t="s">
        <v>420</v>
      </c>
    </row>
    <row r="118" spans="1:10" x14ac:dyDescent="0.7">
      <c r="A118" s="229">
        <f t="shared" si="9"/>
        <v>115</v>
      </c>
      <c r="B118" s="229" t="s">
        <v>564</v>
      </c>
      <c r="C118" s="285">
        <v>24.21</v>
      </c>
      <c r="D118" s="285">
        <v>24.25</v>
      </c>
      <c r="E118" s="229" t="s">
        <v>43</v>
      </c>
      <c r="F118" s="428">
        <f t="shared" si="7"/>
        <v>39.999999999999147</v>
      </c>
      <c r="G118" s="229">
        <v>2</v>
      </c>
      <c r="H118" s="285">
        <v>0.15</v>
      </c>
      <c r="I118" s="54">
        <f t="shared" si="8"/>
        <v>11.999999999999744</v>
      </c>
      <c r="J118" s="229"/>
    </row>
    <row r="119" spans="1:10" x14ac:dyDescent="0.7">
      <c r="A119" s="229">
        <f t="shared" si="9"/>
        <v>116</v>
      </c>
      <c r="B119" s="229" t="s">
        <v>564</v>
      </c>
      <c r="C119" s="285">
        <v>24.4</v>
      </c>
      <c r="D119" s="285">
        <v>24.35</v>
      </c>
      <c r="E119" s="229" t="s">
        <v>35</v>
      </c>
      <c r="F119" s="428">
        <f t="shared" si="7"/>
        <v>49.999999999997158</v>
      </c>
      <c r="G119" s="229">
        <v>2</v>
      </c>
      <c r="H119" s="285">
        <v>0.15</v>
      </c>
      <c r="I119" s="54">
        <f t="shared" si="8"/>
        <v>14.999999999999147</v>
      </c>
      <c r="J119" s="229"/>
    </row>
    <row r="120" spans="1:10" x14ac:dyDescent="0.7">
      <c r="A120" s="229">
        <f t="shared" si="9"/>
        <v>117</v>
      </c>
      <c r="B120" s="229" t="s">
        <v>564</v>
      </c>
      <c r="C120" s="285">
        <v>24.53</v>
      </c>
      <c r="D120" s="285">
        <v>24.4</v>
      </c>
      <c r="E120" s="229" t="s">
        <v>35</v>
      </c>
      <c r="F120" s="428">
        <f t="shared" si="7"/>
        <v>130.00000000000256</v>
      </c>
      <c r="G120" s="229">
        <v>2</v>
      </c>
      <c r="H120" s="285">
        <v>0.15</v>
      </c>
      <c r="I120" s="54">
        <f t="shared" si="8"/>
        <v>39.000000000000767</v>
      </c>
      <c r="J120" s="229" t="s">
        <v>420</v>
      </c>
    </row>
    <row r="121" spans="1:10" x14ac:dyDescent="0.7">
      <c r="A121" s="229">
        <f t="shared" si="9"/>
        <v>118</v>
      </c>
      <c r="B121" s="229" t="s">
        <v>564</v>
      </c>
      <c r="C121" s="285">
        <v>24.53</v>
      </c>
      <c r="D121" s="285">
        <v>24.55</v>
      </c>
      <c r="E121" s="229" t="s">
        <v>43</v>
      </c>
      <c r="F121" s="428">
        <f t="shared" si="7"/>
        <v>19.999999999999574</v>
      </c>
      <c r="G121" s="229">
        <v>2</v>
      </c>
      <c r="H121" s="285">
        <v>0.15</v>
      </c>
      <c r="I121" s="54">
        <f t="shared" si="8"/>
        <v>5.9999999999998721</v>
      </c>
      <c r="J121" s="229" t="s">
        <v>420</v>
      </c>
    </row>
    <row r="122" spans="1:10" x14ac:dyDescent="0.7">
      <c r="A122" s="229">
        <f t="shared" si="9"/>
        <v>119</v>
      </c>
      <c r="B122" s="229" t="s">
        <v>564</v>
      </c>
      <c r="C122" s="285">
        <v>24.54</v>
      </c>
      <c r="D122" s="285">
        <v>24.61</v>
      </c>
      <c r="E122" s="229" t="s">
        <v>35</v>
      </c>
      <c r="F122" s="428">
        <f t="shared" si="7"/>
        <v>70.000000000000284</v>
      </c>
      <c r="G122" s="229">
        <v>2</v>
      </c>
      <c r="H122" s="285">
        <v>0.15</v>
      </c>
      <c r="I122" s="54">
        <f t="shared" si="8"/>
        <v>21.000000000000085</v>
      </c>
      <c r="J122" s="229" t="s">
        <v>420</v>
      </c>
    </row>
    <row r="123" spans="1:10" x14ac:dyDescent="0.7">
      <c r="A123" s="229">
        <f t="shared" si="9"/>
        <v>120</v>
      </c>
      <c r="B123" s="229" t="s">
        <v>564</v>
      </c>
      <c r="C123" s="285">
        <v>24.6</v>
      </c>
      <c r="D123" s="285">
        <v>24.64</v>
      </c>
      <c r="E123" s="229" t="s">
        <v>35</v>
      </c>
      <c r="F123" s="428">
        <f t="shared" si="7"/>
        <v>39.999999999999147</v>
      </c>
      <c r="G123" s="229">
        <v>2</v>
      </c>
      <c r="H123" s="285">
        <v>0.15</v>
      </c>
      <c r="I123" s="54">
        <f t="shared" si="8"/>
        <v>11.999999999999744</v>
      </c>
      <c r="J123" s="229"/>
    </row>
    <row r="124" spans="1:10" x14ac:dyDescent="0.7">
      <c r="A124" s="229">
        <f t="shared" si="9"/>
        <v>121</v>
      </c>
      <c r="B124" s="229" t="s">
        <v>564</v>
      </c>
      <c r="C124" s="285">
        <v>24.65</v>
      </c>
      <c r="D124" s="285">
        <v>24.68</v>
      </c>
      <c r="E124" s="229" t="s">
        <v>43</v>
      </c>
      <c r="F124" s="428">
        <f t="shared" si="7"/>
        <v>30.000000000001137</v>
      </c>
      <c r="G124" s="229">
        <v>2</v>
      </c>
      <c r="H124" s="285">
        <v>0.15</v>
      </c>
      <c r="I124" s="54">
        <f t="shared" si="8"/>
        <v>9.0000000000003411</v>
      </c>
      <c r="J124" s="229"/>
    </row>
    <row r="125" spans="1:10" x14ac:dyDescent="0.7">
      <c r="A125" s="229">
        <f t="shared" si="9"/>
        <v>122</v>
      </c>
      <c r="B125" s="229" t="s">
        <v>564</v>
      </c>
      <c r="C125" s="285">
        <v>25.1</v>
      </c>
      <c r="D125" s="285">
        <v>25.12</v>
      </c>
      <c r="E125" s="229" t="s">
        <v>43</v>
      </c>
      <c r="F125" s="428">
        <f t="shared" si="7"/>
        <v>19.999999999999574</v>
      </c>
      <c r="G125" s="229">
        <v>2</v>
      </c>
      <c r="H125" s="285">
        <v>0.15</v>
      </c>
      <c r="I125" s="54">
        <f t="shared" si="8"/>
        <v>5.9999999999998721</v>
      </c>
      <c r="J125" s="229"/>
    </row>
    <row r="126" spans="1:10" x14ac:dyDescent="0.7">
      <c r="A126" s="229">
        <f t="shared" si="9"/>
        <v>123</v>
      </c>
      <c r="B126" s="229" t="s">
        <v>564</v>
      </c>
      <c r="C126" s="285">
        <v>26.25</v>
      </c>
      <c r="D126" s="285">
        <v>26.33</v>
      </c>
      <c r="E126" s="229" t="s">
        <v>20</v>
      </c>
      <c r="F126" s="428">
        <f t="shared" si="7"/>
        <v>79.999999999998295</v>
      </c>
      <c r="G126" s="229">
        <v>2</v>
      </c>
      <c r="H126" s="285">
        <v>0.15</v>
      </c>
      <c r="I126" s="54">
        <f t="shared" si="8"/>
        <v>23.999999999999488</v>
      </c>
      <c r="J126" s="229"/>
    </row>
    <row r="127" spans="1:10" x14ac:dyDescent="0.7">
      <c r="A127" s="229">
        <f t="shared" si="9"/>
        <v>124</v>
      </c>
      <c r="B127" s="229" t="s">
        <v>564</v>
      </c>
      <c r="C127" s="285">
        <v>26.4</v>
      </c>
      <c r="D127" s="285">
        <v>26.48</v>
      </c>
      <c r="E127" s="229" t="s">
        <v>20</v>
      </c>
      <c r="F127" s="428">
        <f t="shared" si="7"/>
        <v>80.000000000001847</v>
      </c>
      <c r="G127" s="229">
        <v>2</v>
      </c>
      <c r="H127" s="285">
        <v>0.15</v>
      </c>
      <c r="I127" s="54">
        <f t="shared" si="8"/>
        <v>24.000000000000554</v>
      </c>
      <c r="J127" s="229"/>
    </row>
    <row r="128" spans="1:10" x14ac:dyDescent="0.7">
      <c r="A128" s="229">
        <f t="shared" si="9"/>
        <v>125</v>
      </c>
      <c r="B128" s="229" t="s">
        <v>564</v>
      </c>
      <c r="C128" s="285">
        <v>26.5</v>
      </c>
      <c r="D128" s="285">
        <v>26.6</v>
      </c>
      <c r="E128" s="229" t="s">
        <v>19</v>
      </c>
      <c r="F128" s="428">
        <f t="shared" si="7"/>
        <v>100.00000000000142</v>
      </c>
      <c r="G128" s="229">
        <v>2</v>
      </c>
      <c r="H128" s="285">
        <v>0.15</v>
      </c>
      <c r="I128" s="54">
        <f t="shared" si="8"/>
        <v>30.000000000000426</v>
      </c>
      <c r="J128" s="229"/>
    </row>
    <row r="129" spans="1:14" x14ac:dyDescent="0.7">
      <c r="A129" s="229">
        <f t="shared" si="9"/>
        <v>126</v>
      </c>
      <c r="B129" s="229" t="s">
        <v>564</v>
      </c>
      <c r="C129" s="285">
        <v>26.85</v>
      </c>
      <c r="D129" s="285">
        <v>27.05</v>
      </c>
      <c r="E129" s="229" t="s">
        <v>19</v>
      </c>
      <c r="F129" s="428">
        <f t="shared" si="7"/>
        <v>199.99999999999929</v>
      </c>
      <c r="G129" s="229">
        <v>2</v>
      </c>
      <c r="H129" s="285">
        <v>0.15</v>
      </c>
      <c r="I129" s="54">
        <f t="shared" si="8"/>
        <v>59.999999999999787</v>
      </c>
      <c r="J129" s="229"/>
    </row>
    <row r="130" spans="1:14" x14ac:dyDescent="0.7">
      <c r="A130" s="229">
        <f t="shared" si="9"/>
        <v>127</v>
      </c>
      <c r="B130" s="229" t="s">
        <v>564</v>
      </c>
      <c r="C130" s="285">
        <v>26.94</v>
      </c>
      <c r="D130" s="285">
        <v>27</v>
      </c>
      <c r="E130" s="229" t="s">
        <v>20</v>
      </c>
      <c r="F130" s="428">
        <f t="shared" si="7"/>
        <v>59.999999999998721</v>
      </c>
      <c r="G130" s="229">
        <v>2</v>
      </c>
      <c r="H130" s="285">
        <v>0.15</v>
      </c>
      <c r="I130" s="54">
        <f t="shared" si="8"/>
        <v>17.999999999999616</v>
      </c>
      <c r="J130" s="229"/>
    </row>
    <row r="131" spans="1:14" x14ac:dyDescent="0.7">
      <c r="A131" s="229">
        <f t="shared" si="9"/>
        <v>128</v>
      </c>
      <c r="B131" s="229" t="s">
        <v>564</v>
      </c>
      <c r="C131" s="285">
        <v>28.11</v>
      </c>
      <c r="D131" s="285">
        <v>28.14</v>
      </c>
      <c r="E131" s="229" t="s">
        <v>20</v>
      </c>
      <c r="F131" s="428">
        <f t="shared" si="7"/>
        <v>30.000000000001137</v>
      </c>
      <c r="G131" s="229">
        <v>2</v>
      </c>
      <c r="H131" s="285">
        <v>0.15</v>
      </c>
      <c r="I131" s="54">
        <f t="shared" si="8"/>
        <v>9.0000000000003411</v>
      </c>
      <c r="J131" s="229"/>
    </row>
    <row r="132" spans="1:14" x14ac:dyDescent="0.7">
      <c r="A132" s="229">
        <f t="shared" si="9"/>
        <v>129</v>
      </c>
      <c r="B132" s="229" t="s">
        <v>564</v>
      </c>
      <c r="C132" s="285">
        <v>28.7</v>
      </c>
      <c r="D132" s="285">
        <v>28.75</v>
      </c>
      <c r="E132" s="229" t="s">
        <v>19</v>
      </c>
      <c r="F132" s="428">
        <f t="shared" si="7"/>
        <v>50.000000000000711</v>
      </c>
      <c r="G132" s="229">
        <v>2</v>
      </c>
      <c r="H132" s="285">
        <v>0.15</v>
      </c>
      <c r="I132" s="54">
        <f t="shared" ref="I132" si="10">F132*G132*H132</f>
        <v>15.000000000000213</v>
      </c>
      <c r="J132" s="229"/>
    </row>
    <row r="133" spans="1:14" x14ac:dyDescent="0.7">
      <c r="A133" s="229">
        <f t="shared" si="9"/>
        <v>130</v>
      </c>
      <c r="B133" s="229" t="s">
        <v>564</v>
      </c>
      <c r="C133" s="285">
        <v>28.78</v>
      </c>
      <c r="D133" s="285">
        <v>28.8</v>
      </c>
      <c r="E133" s="229" t="s">
        <v>20</v>
      </c>
      <c r="F133" s="428">
        <f t="shared" ref="F133:F196" si="11">ABS(D133-C133)*1000</f>
        <v>19.999999999999574</v>
      </c>
      <c r="G133" s="229">
        <v>2</v>
      </c>
      <c r="H133" s="285">
        <v>0.15</v>
      </c>
      <c r="I133" s="54">
        <f t="shared" ref="I133:I196" si="12">F133*G133*H133</f>
        <v>5.9999999999998721</v>
      </c>
      <c r="J133" s="229"/>
    </row>
    <row r="134" spans="1:14" x14ac:dyDescent="0.7">
      <c r="A134" s="229">
        <f t="shared" ref="A134:A197" si="13">A133+1</f>
        <v>131</v>
      </c>
      <c r="B134" s="229" t="s">
        <v>564</v>
      </c>
      <c r="C134" s="285">
        <v>28.87</v>
      </c>
      <c r="D134" s="285">
        <v>28.9</v>
      </c>
      <c r="E134" s="229" t="s">
        <v>20</v>
      </c>
      <c r="F134" s="428">
        <f t="shared" si="11"/>
        <v>29.999999999997584</v>
      </c>
      <c r="G134" s="229">
        <v>2</v>
      </c>
      <c r="H134" s="285">
        <v>0.15</v>
      </c>
      <c r="I134" s="54">
        <f t="shared" si="12"/>
        <v>8.9999999999992752</v>
      </c>
      <c r="J134" s="229"/>
    </row>
    <row r="135" spans="1:14" x14ac:dyDescent="0.7">
      <c r="A135" s="229">
        <f t="shared" si="13"/>
        <v>132</v>
      </c>
      <c r="B135" s="229" t="s">
        <v>564</v>
      </c>
      <c r="C135" s="285">
        <v>31.06</v>
      </c>
      <c r="D135" s="285">
        <v>31.08</v>
      </c>
      <c r="E135" s="229" t="s">
        <v>20</v>
      </c>
      <c r="F135" s="428">
        <f t="shared" si="11"/>
        <v>19.999999999999574</v>
      </c>
      <c r="G135" s="229">
        <v>2</v>
      </c>
      <c r="H135" s="285">
        <v>0.15</v>
      </c>
      <c r="I135" s="54">
        <f t="shared" si="12"/>
        <v>5.9999999999998721</v>
      </c>
      <c r="J135" s="229"/>
    </row>
    <row r="136" spans="1:14" x14ac:dyDescent="0.7">
      <c r="A136" s="229">
        <f t="shared" si="13"/>
        <v>133</v>
      </c>
      <c r="B136" s="229" t="s">
        <v>564</v>
      </c>
      <c r="C136" s="285">
        <v>31.25</v>
      </c>
      <c r="D136" s="285">
        <v>31.35</v>
      </c>
      <c r="E136" s="229" t="s">
        <v>19</v>
      </c>
      <c r="F136" s="428">
        <f t="shared" si="11"/>
        <v>100.00000000000142</v>
      </c>
      <c r="G136" s="229">
        <v>2</v>
      </c>
      <c r="H136" s="285">
        <v>0.15</v>
      </c>
      <c r="I136" s="54">
        <f t="shared" si="12"/>
        <v>30.000000000000426</v>
      </c>
      <c r="J136" s="229"/>
      <c r="N136" s="429"/>
    </row>
    <row r="137" spans="1:14" x14ac:dyDescent="0.7">
      <c r="A137" s="229">
        <f t="shared" si="13"/>
        <v>134</v>
      </c>
      <c r="B137" s="229" t="s">
        <v>564</v>
      </c>
      <c r="C137" s="285">
        <v>31.4</v>
      </c>
      <c r="D137" s="285">
        <v>31.5</v>
      </c>
      <c r="E137" s="229" t="s">
        <v>19</v>
      </c>
      <c r="F137" s="428">
        <f t="shared" si="11"/>
        <v>100.00000000000142</v>
      </c>
      <c r="G137" s="229">
        <v>2</v>
      </c>
      <c r="H137" s="285">
        <v>0.15</v>
      </c>
      <c r="I137" s="54">
        <f t="shared" si="12"/>
        <v>30.000000000000426</v>
      </c>
      <c r="J137" s="229"/>
    </row>
    <row r="138" spans="1:14" x14ac:dyDescent="0.7">
      <c r="A138" s="229">
        <f t="shared" si="13"/>
        <v>135</v>
      </c>
      <c r="B138" s="229" t="s">
        <v>564</v>
      </c>
      <c r="C138" s="285">
        <v>31.5</v>
      </c>
      <c r="D138" s="285">
        <v>31.55</v>
      </c>
      <c r="E138" s="229" t="s">
        <v>20</v>
      </c>
      <c r="F138" s="428">
        <f t="shared" si="11"/>
        <v>50.000000000000711</v>
      </c>
      <c r="G138" s="229">
        <v>2</v>
      </c>
      <c r="H138" s="285">
        <v>0.15</v>
      </c>
      <c r="I138" s="54">
        <f t="shared" si="12"/>
        <v>15.000000000000213</v>
      </c>
      <c r="J138" s="229"/>
    </row>
    <row r="139" spans="1:14" x14ac:dyDescent="0.7">
      <c r="A139" s="229">
        <f t="shared" si="13"/>
        <v>136</v>
      </c>
      <c r="B139" s="229" t="s">
        <v>564</v>
      </c>
      <c r="C139" s="285">
        <v>31.64</v>
      </c>
      <c r="D139" s="285">
        <v>31.73</v>
      </c>
      <c r="E139" s="229" t="s">
        <v>19</v>
      </c>
      <c r="F139" s="428">
        <f t="shared" si="11"/>
        <v>89.999999999999858</v>
      </c>
      <c r="G139" s="229">
        <v>2</v>
      </c>
      <c r="H139" s="285">
        <v>0.15</v>
      </c>
      <c r="I139" s="54">
        <f t="shared" si="12"/>
        <v>26.999999999999957</v>
      </c>
      <c r="J139" s="229"/>
    </row>
    <row r="140" spans="1:14" x14ac:dyDescent="0.7">
      <c r="A140" s="229">
        <f t="shared" si="13"/>
        <v>137</v>
      </c>
      <c r="B140" s="229" t="s">
        <v>564</v>
      </c>
      <c r="C140" s="285">
        <v>31.8</v>
      </c>
      <c r="D140" s="285">
        <v>31.75</v>
      </c>
      <c r="E140" s="229" t="s">
        <v>20</v>
      </c>
      <c r="F140" s="428">
        <f t="shared" si="11"/>
        <v>50.000000000000711</v>
      </c>
      <c r="G140" s="229">
        <v>2</v>
      </c>
      <c r="H140" s="285">
        <v>0.15</v>
      </c>
      <c r="I140" s="54">
        <f t="shared" si="12"/>
        <v>15.000000000000213</v>
      </c>
      <c r="J140" s="229"/>
    </row>
    <row r="141" spans="1:14" x14ac:dyDescent="0.7">
      <c r="A141" s="229">
        <f t="shared" si="13"/>
        <v>138</v>
      </c>
      <c r="B141" s="229" t="s">
        <v>564</v>
      </c>
      <c r="C141" s="285">
        <v>31.9</v>
      </c>
      <c r="D141" s="285">
        <v>31.88</v>
      </c>
      <c r="E141" s="229" t="s">
        <v>20</v>
      </c>
      <c r="F141" s="428">
        <f t="shared" si="11"/>
        <v>19.999999999999574</v>
      </c>
      <c r="G141" s="229">
        <v>2</v>
      </c>
      <c r="H141" s="285">
        <v>0.15</v>
      </c>
      <c r="I141" s="54">
        <f t="shared" si="12"/>
        <v>5.9999999999998721</v>
      </c>
      <c r="J141" s="229"/>
    </row>
    <row r="142" spans="1:14" x14ac:dyDescent="0.7">
      <c r="A142" s="229">
        <f t="shared" si="13"/>
        <v>139</v>
      </c>
      <c r="B142" s="229" t="s">
        <v>564</v>
      </c>
      <c r="C142" s="285">
        <v>32</v>
      </c>
      <c r="D142" s="285">
        <v>32.049999999999997</v>
      </c>
      <c r="E142" s="229" t="s">
        <v>20</v>
      </c>
      <c r="F142" s="428">
        <f t="shared" si="11"/>
        <v>49.999999999997158</v>
      </c>
      <c r="G142" s="229">
        <v>2</v>
      </c>
      <c r="H142" s="285">
        <v>0.15</v>
      </c>
      <c r="I142" s="54">
        <f t="shared" si="12"/>
        <v>14.999999999999147</v>
      </c>
      <c r="J142" s="229"/>
    </row>
    <row r="143" spans="1:14" x14ac:dyDescent="0.7">
      <c r="A143" s="229">
        <f t="shared" si="13"/>
        <v>140</v>
      </c>
      <c r="B143" s="229" t="s">
        <v>564</v>
      </c>
      <c r="C143" s="285">
        <v>32.15</v>
      </c>
      <c r="D143" s="285">
        <v>32.200000000000003</v>
      </c>
      <c r="E143" s="229" t="s">
        <v>20</v>
      </c>
      <c r="F143" s="428">
        <f t="shared" si="11"/>
        <v>50.000000000004263</v>
      </c>
      <c r="G143" s="229">
        <v>2</v>
      </c>
      <c r="H143" s="285">
        <v>0.15</v>
      </c>
      <c r="I143" s="54">
        <f t="shared" si="12"/>
        <v>15.000000000001279</v>
      </c>
      <c r="J143" s="229"/>
    </row>
    <row r="144" spans="1:14" x14ac:dyDescent="0.7">
      <c r="A144" s="229">
        <f t="shared" si="13"/>
        <v>141</v>
      </c>
      <c r="B144" s="229" t="s">
        <v>564</v>
      </c>
      <c r="C144" s="285">
        <v>32.26</v>
      </c>
      <c r="D144" s="285">
        <v>32.409999999999997</v>
      </c>
      <c r="E144" s="229" t="s">
        <v>19</v>
      </c>
      <c r="F144" s="428">
        <f t="shared" si="11"/>
        <v>149.99999999999858</v>
      </c>
      <c r="G144" s="229">
        <v>2</v>
      </c>
      <c r="H144" s="285">
        <v>0.15</v>
      </c>
      <c r="I144" s="54">
        <f t="shared" si="12"/>
        <v>44.999999999999574</v>
      </c>
      <c r="J144" s="229"/>
    </row>
    <row r="145" spans="1:10" x14ac:dyDescent="0.7">
      <c r="A145" s="229">
        <f t="shared" si="13"/>
        <v>142</v>
      </c>
      <c r="B145" s="229" t="s">
        <v>564</v>
      </c>
      <c r="C145" s="285">
        <v>32.58</v>
      </c>
      <c r="D145" s="285">
        <v>32.53</v>
      </c>
      <c r="E145" s="229" t="s">
        <v>20</v>
      </c>
      <c r="F145" s="428">
        <f t="shared" si="11"/>
        <v>49.999999999997158</v>
      </c>
      <c r="G145" s="229">
        <v>2</v>
      </c>
      <c r="H145" s="285">
        <v>0.15</v>
      </c>
      <c r="I145" s="54">
        <f t="shared" si="12"/>
        <v>14.999999999999147</v>
      </c>
      <c r="J145" s="229"/>
    </row>
    <row r="146" spans="1:10" x14ac:dyDescent="0.7">
      <c r="A146" s="229">
        <f t="shared" si="13"/>
        <v>143</v>
      </c>
      <c r="B146" s="229" t="s">
        <v>564</v>
      </c>
      <c r="C146" s="285">
        <v>32.9</v>
      </c>
      <c r="D146" s="285">
        <v>32.950000000000003</v>
      </c>
      <c r="E146" s="229" t="s">
        <v>20</v>
      </c>
      <c r="F146" s="428">
        <f t="shared" si="11"/>
        <v>50.000000000004263</v>
      </c>
      <c r="G146" s="229">
        <v>2</v>
      </c>
      <c r="H146" s="285">
        <v>0.15</v>
      </c>
      <c r="I146" s="54">
        <f t="shared" si="12"/>
        <v>15.000000000001279</v>
      </c>
      <c r="J146" s="229"/>
    </row>
    <row r="147" spans="1:10" x14ac:dyDescent="0.7">
      <c r="A147" s="229">
        <f t="shared" si="13"/>
        <v>144</v>
      </c>
      <c r="B147" s="229" t="s">
        <v>564</v>
      </c>
      <c r="C147" s="285">
        <v>34.22</v>
      </c>
      <c r="D147" s="285">
        <v>34.33</v>
      </c>
      <c r="E147" s="229" t="s">
        <v>19</v>
      </c>
      <c r="F147" s="428">
        <f t="shared" si="11"/>
        <v>109.99999999999943</v>
      </c>
      <c r="G147" s="229">
        <v>2</v>
      </c>
      <c r="H147" s="285">
        <v>0.15</v>
      </c>
      <c r="I147" s="54">
        <f t="shared" si="12"/>
        <v>32.999999999999829</v>
      </c>
      <c r="J147" s="229"/>
    </row>
    <row r="148" spans="1:10" x14ac:dyDescent="0.7">
      <c r="A148" s="229">
        <f t="shared" si="13"/>
        <v>145</v>
      </c>
      <c r="B148" s="229" t="s">
        <v>564</v>
      </c>
      <c r="C148" s="285">
        <v>34.700000000000003</v>
      </c>
      <c r="D148" s="285">
        <v>34.65</v>
      </c>
      <c r="E148" s="229" t="s">
        <v>20</v>
      </c>
      <c r="F148" s="428">
        <f t="shared" si="11"/>
        <v>50.000000000004263</v>
      </c>
      <c r="G148" s="229">
        <v>2</v>
      </c>
      <c r="H148" s="285">
        <v>0.15</v>
      </c>
      <c r="I148" s="54">
        <f t="shared" si="12"/>
        <v>15.000000000001279</v>
      </c>
      <c r="J148" s="229"/>
    </row>
    <row r="149" spans="1:10" x14ac:dyDescent="0.7">
      <c r="A149" s="229">
        <f t="shared" si="13"/>
        <v>146</v>
      </c>
      <c r="B149" s="229" t="s">
        <v>564</v>
      </c>
      <c r="C149" s="285">
        <v>34.94</v>
      </c>
      <c r="D149" s="285">
        <v>35.049999999999997</v>
      </c>
      <c r="E149" s="229" t="s">
        <v>19</v>
      </c>
      <c r="F149" s="428">
        <f t="shared" si="11"/>
        <v>109.99999999999943</v>
      </c>
      <c r="G149" s="229">
        <v>2</v>
      </c>
      <c r="H149" s="285">
        <v>0.15</v>
      </c>
      <c r="I149" s="54">
        <f t="shared" si="12"/>
        <v>32.999999999999829</v>
      </c>
      <c r="J149" s="229"/>
    </row>
    <row r="150" spans="1:10" x14ac:dyDescent="0.7">
      <c r="A150" s="229">
        <f t="shared" si="13"/>
        <v>147</v>
      </c>
      <c r="B150" s="229" t="s">
        <v>564</v>
      </c>
      <c r="C150" s="285">
        <v>35</v>
      </c>
      <c r="D150" s="285">
        <v>34.85</v>
      </c>
      <c r="E150" s="229" t="s">
        <v>20</v>
      </c>
      <c r="F150" s="428">
        <f t="shared" si="11"/>
        <v>149.99999999999858</v>
      </c>
      <c r="G150" s="229">
        <v>2</v>
      </c>
      <c r="H150" s="285">
        <v>0.15</v>
      </c>
      <c r="I150" s="54">
        <f t="shared" si="12"/>
        <v>44.999999999999574</v>
      </c>
      <c r="J150" s="229"/>
    </row>
    <row r="151" spans="1:10" x14ac:dyDescent="0.7">
      <c r="A151" s="229">
        <f t="shared" si="13"/>
        <v>148</v>
      </c>
      <c r="B151" s="229" t="s">
        <v>564</v>
      </c>
      <c r="C151" s="285">
        <v>35.299999999999997</v>
      </c>
      <c r="D151" s="285">
        <v>35.32</v>
      </c>
      <c r="E151" s="229" t="s">
        <v>19</v>
      </c>
      <c r="F151" s="428">
        <f t="shared" si="11"/>
        <v>20.000000000003126</v>
      </c>
      <c r="G151" s="229">
        <v>2</v>
      </c>
      <c r="H151" s="285">
        <v>0.15</v>
      </c>
      <c r="I151" s="54">
        <f t="shared" si="12"/>
        <v>6.0000000000009379</v>
      </c>
      <c r="J151" s="229"/>
    </row>
    <row r="152" spans="1:10" x14ac:dyDescent="0.7">
      <c r="A152" s="229">
        <f t="shared" si="13"/>
        <v>149</v>
      </c>
      <c r="B152" s="229" t="s">
        <v>564</v>
      </c>
      <c r="C152" s="285">
        <v>35.340000000000003</v>
      </c>
      <c r="D152" s="285">
        <v>35.36</v>
      </c>
      <c r="E152" s="229" t="s">
        <v>19</v>
      </c>
      <c r="F152" s="428">
        <f t="shared" si="11"/>
        <v>19.999999999996021</v>
      </c>
      <c r="G152" s="229">
        <v>2</v>
      </c>
      <c r="H152" s="285">
        <v>0.15</v>
      </c>
      <c r="I152" s="54">
        <f t="shared" si="12"/>
        <v>5.9999999999988063</v>
      </c>
      <c r="J152" s="229"/>
    </row>
    <row r="153" spans="1:10" x14ac:dyDescent="0.7">
      <c r="A153" s="229">
        <f t="shared" si="13"/>
        <v>150</v>
      </c>
      <c r="B153" s="229" t="s">
        <v>564</v>
      </c>
      <c r="C153" s="285">
        <v>35.39</v>
      </c>
      <c r="D153" s="285">
        <v>35.25</v>
      </c>
      <c r="E153" s="229" t="s">
        <v>20</v>
      </c>
      <c r="F153" s="428">
        <f t="shared" si="11"/>
        <v>140.00000000000057</v>
      </c>
      <c r="G153" s="229">
        <v>2</v>
      </c>
      <c r="H153" s="285">
        <v>0.15</v>
      </c>
      <c r="I153" s="54">
        <f t="shared" si="12"/>
        <v>42.000000000000171</v>
      </c>
      <c r="J153" s="229"/>
    </row>
    <row r="154" spans="1:10" x14ac:dyDescent="0.7">
      <c r="A154" s="229">
        <f t="shared" si="13"/>
        <v>151</v>
      </c>
      <c r="B154" s="229" t="s">
        <v>564</v>
      </c>
      <c r="C154" s="285">
        <v>35.450000000000003</v>
      </c>
      <c r="D154" s="285">
        <v>35.479999999999997</v>
      </c>
      <c r="E154" s="229" t="s">
        <v>20</v>
      </c>
      <c r="F154" s="428">
        <f t="shared" si="11"/>
        <v>29.999999999994031</v>
      </c>
      <c r="G154" s="229">
        <v>2</v>
      </c>
      <c r="H154" s="285">
        <v>0.15</v>
      </c>
      <c r="I154" s="54">
        <f t="shared" si="12"/>
        <v>8.9999999999982094</v>
      </c>
      <c r="J154" s="229"/>
    </row>
    <row r="155" spans="1:10" x14ac:dyDescent="0.7">
      <c r="A155" s="229">
        <f t="shared" si="13"/>
        <v>152</v>
      </c>
      <c r="B155" s="229" t="s">
        <v>564</v>
      </c>
      <c r="C155" s="285">
        <v>35.9</v>
      </c>
      <c r="D155" s="285">
        <v>35.92</v>
      </c>
      <c r="E155" s="229" t="s">
        <v>20</v>
      </c>
      <c r="F155" s="428">
        <f t="shared" si="11"/>
        <v>20.000000000003126</v>
      </c>
      <c r="G155" s="229">
        <v>2</v>
      </c>
      <c r="H155" s="285">
        <v>0.15</v>
      </c>
      <c r="I155" s="54">
        <f t="shared" si="12"/>
        <v>6.0000000000009379</v>
      </c>
      <c r="J155" s="229"/>
    </row>
    <row r="156" spans="1:10" x14ac:dyDescent="0.7">
      <c r="A156" s="229">
        <f t="shared" si="13"/>
        <v>153</v>
      </c>
      <c r="B156" s="229" t="s">
        <v>564</v>
      </c>
      <c r="C156" s="285">
        <v>36.39</v>
      </c>
      <c r="D156" s="285">
        <v>36.43</v>
      </c>
      <c r="E156" s="229" t="s">
        <v>19</v>
      </c>
      <c r="F156" s="428">
        <f t="shared" si="11"/>
        <v>39.999999999999147</v>
      </c>
      <c r="G156" s="229">
        <v>2</v>
      </c>
      <c r="H156" s="285">
        <v>0.15</v>
      </c>
      <c r="I156" s="54">
        <f t="shared" si="12"/>
        <v>11.999999999999744</v>
      </c>
      <c r="J156" s="229"/>
    </row>
    <row r="157" spans="1:10" x14ac:dyDescent="0.7">
      <c r="A157" s="229">
        <f t="shared" si="13"/>
        <v>154</v>
      </c>
      <c r="B157" s="229" t="s">
        <v>564</v>
      </c>
      <c r="C157" s="285">
        <v>37</v>
      </c>
      <c r="D157" s="285">
        <v>37.020000000000003</v>
      </c>
      <c r="E157" s="229" t="s">
        <v>19</v>
      </c>
      <c r="F157" s="428">
        <f t="shared" si="11"/>
        <v>20.000000000003126</v>
      </c>
      <c r="G157" s="229">
        <v>2</v>
      </c>
      <c r="H157" s="285">
        <v>0.15</v>
      </c>
      <c r="I157" s="54">
        <f t="shared" si="12"/>
        <v>6.0000000000009379</v>
      </c>
      <c r="J157" s="229"/>
    </row>
    <row r="158" spans="1:10" x14ac:dyDescent="0.7">
      <c r="A158" s="229">
        <f t="shared" si="13"/>
        <v>155</v>
      </c>
      <c r="B158" s="229" t="s">
        <v>564</v>
      </c>
      <c r="C158" s="285">
        <v>37.28</v>
      </c>
      <c r="D158" s="285">
        <v>37.340000000000003</v>
      </c>
      <c r="E158" s="229" t="s">
        <v>20</v>
      </c>
      <c r="F158" s="428">
        <f t="shared" si="11"/>
        <v>60.000000000002274</v>
      </c>
      <c r="G158" s="229">
        <v>2</v>
      </c>
      <c r="H158" s="285">
        <v>0.15</v>
      </c>
      <c r="I158" s="54">
        <f t="shared" si="12"/>
        <v>18.000000000000682</v>
      </c>
      <c r="J158" s="229"/>
    </row>
    <row r="159" spans="1:10" x14ac:dyDescent="0.7">
      <c r="A159" s="229">
        <f t="shared" si="13"/>
        <v>156</v>
      </c>
      <c r="B159" s="229" t="s">
        <v>564</v>
      </c>
      <c r="C159" s="285">
        <v>37.619999999999997</v>
      </c>
      <c r="D159" s="285">
        <v>37.700000000000003</v>
      </c>
      <c r="E159" s="229" t="s">
        <v>19</v>
      </c>
      <c r="F159" s="428">
        <f t="shared" si="11"/>
        <v>80.0000000000054</v>
      </c>
      <c r="G159" s="229">
        <v>2</v>
      </c>
      <c r="H159" s="285">
        <v>0.15</v>
      </c>
      <c r="I159" s="54">
        <f t="shared" si="12"/>
        <v>24.00000000000162</v>
      </c>
      <c r="J159" s="229"/>
    </row>
    <row r="160" spans="1:10" x14ac:dyDescent="0.7">
      <c r="A160" s="229">
        <f t="shared" si="13"/>
        <v>157</v>
      </c>
      <c r="B160" s="229" t="s">
        <v>564</v>
      </c>
      <c r="C160" s="285">
        <v>37.82</v>
      </c>
      <c r="D160" s="285">
        <v>37.65</v>
      </c>
      <c r="E160" s="229" t="s">
        <v>20</v>
      </c>
      <c r="F160" s="428">
        <f t="shared" si="11"/>
        <v>170.00000000000171</v>
      </c>
      <c r="G160" s="229">
        <v>2</v>
      </c>
      <c r="H160" s="285">
        <v>0.15</v>
      </c>
      <c r="I160" s="54">
        <f t="shared" si="12"/>
        <v>51.000000000000512</v>
      </c>
      <c r="J160" s="229"/>
    </row>
    <row r="161" spans="1:10" x14ac:dyDescent="0.7">
      <c r="A161" s="229">
        <f t="shared" si="13"/>
        <v>158</v>
      </c>
      <c r="B161" s="229" t="s">
        <v>564</v>
      </c>
      <c r="C161" s="285">
        <v>38</v>
      </c>
      <c r="D161" s="285">
        <v>38.020000000000003</v>
      </c>
      <c r="E161" s="229" t="s">
        <v>20</v>
      </c>
      <c r="F161" s="428">
        <f t="shared" si="11"/>
        <v>20.000000000003126</v>
      </c>
      <c r="G161" s="229">
        <v>2</v>
      </c>
      <c r="H161" s="285">
        <v>0.15</v>
      </c>
      <c r="I161" s="54">
        <f t="shared" si="12"/>
        <v>6.0000000000009379</v>
      </c>
      <c r="J161" s="229"/>
    </row>
    <row r="162" spans="1:10" x14ac:dyDescent="0.7">
      <c r="A162" s="229">
        <f t="shared" si="13"/>
        <v>159</v>
      </c>
      <c r="B162" s="229" t="s">
        <v>564</v>
      </c>
      <c r="C162" s="285">
        <v>38.299999999999997</v>
      </c>
      <c r="D162" s="285">
        <v>38.33</v>
      </c>
      <c r="E162" s="229" t="s">
        <v>19</v>
      </c>
      <c r="F162" s="428">
        <f t="shared" si="11"/>
        <v>30.000000000001137</v>
      </c>
      <c r="G162" s="229">
        <v>2</v>
      </c>
      <c r="H162" s="285">
        <v>0.15</v>
      </c>
      <c r="I162" s="54">
        <f t="shared" si="12"/>
        <v>9.0000000000003411</v>
      </c>
      <c r="J162" s="229"/>
    </row>
    <row r="163" spans="1:10" x14ac:dyDescent="0.7">
      <c r="A163" s="229">
        <f t="shared" si="13"/>
        <v>160</v>
      </c>
      <c r="B163" s="229" t="s">
        <v>564</v>
      </c>
      <c r="C163" s="285">
        <v>38.299999999999997</v>
      </c>
      <c r="D163" s="285">
        <v>38.340000000000003</v>
      </c>
      <c r="E163" s="229" t="s">
        <v>20</v>
      </c>
      <c r="F163" s="428">
        <f t="shared" si="11"/>
        <v>40.000000000006253</v>
      </c>
      <c r="G163" s="229">
        <v>2</v>
      </c>
      <c r="H163" s="285">
        <v>0.15</v>
      </c>
      <c r="I163" s="54">
        <f t="shared" si="12"/>
        <v>12.000000000001876</v>
      </c>
      <c r="J163" s="229"/>
    </row>
    <row r="164" spans="1:10" x14ac:dyDescent="0.7">
      <c r="A164" s="229">
        <f t="shared" si="13"/>
        <v>161</v>
      </c>
      <c r="B164" s="229" t="s">
        <v>564</v>
      </c>
      <c r="C164" s="285">
        <v>38.380000000000003</v>
      </c>
      <c r="D164" s="285">
        <v>38.39</v>
      </c>
      <c r="E164" s="229" t="s">
        <v>19</v>
      </c>
      <c r="F164" s="428">
        <f t="shared" si="11"/>
        <v>9.9999999999980105</v>
      </c>
      <c r="G164" s="229">
        <v>2</v>
      </c>
      <c r="H164" s="285">
        <v>0.15</v>
      </c>
      <c r="I164" s="54">
        <f t="shared" si="12"/>
        <v>2.9999999999994031</v>
      </c>
      <c r="J164" s="229"/>
    </row>
    <row r="165" spans="1:10" x14ac:dyDescent="0.7">
      <c r="A165" s="229">
        <f t="shared" si="13"/>
        <v>162</v>
      </c>
      <c r="B165" s="229" t="s">
        <v>564</v>
      </c>
      <c r="C165" s="285">
        <v>38.4</v>
      </c>
      <c r="D165" s="285">
        <v>38.450000000000003</v>
      </c>
      <c r="E165" s="229" t="s">
        <v>19</v>
      </c>
      <c r="F165" s="428">
        <f t="shared" si="11"/>
        <v>50.000000000004263</v>
      </c>
      <c r="G165" s="229">
        <v>2</v>
      </c>
      <c r="H165" s="285">
        <v>0.15</v>
      </c>
      <c r="I165" s="54">
        <f t="shared" si="12"/>
        <v>15.000000000001279</v>
      </c>
      <c r="J165" s="229"/>
    </row>
    <row r="166" spans="1:10" x14ac:dyDescent="0.7">
      <c r="A166" s="229">
        <f t="shared" si="13"/>
        <v>163</v>
      </c>
      <c r="B166" s="229" t="s">
        <v>564</v>
      </c>
      <c r="C166" s="285">
        <v>38.450000000000003</v>
      </c>
      <c r="D166" s="285">
        <v>38.465000000000003</v>
      </c>
      <c r="E166" s="229" t="s">
        <v>20</v>
      </c>
      <c r="F166" s="428">
        <f t="shared" si="11"/>
        <v>15.000000000000568</v>
      </c>
      <c r="G166" s="229">
        <v>2</v>
      </c>
      <c r="H166" s="285">
        <v>0.15</v>
      </c>
      <c r="I166" s="54">
        <f t="shared" si="12"/>
        <v>4.5000000000001705</v>
      </c>
      <c r="J166" s="229"/>
    </row>
    <row r="167" spans="1:10" x14ac:dyDescent="0.7">
      <c r="A167" s="229">
        <f t="shared" si="13"/>
        <v>164</v>
      </c>
      <c r="B167" s="229" t="s">
        <v>564</v>
      </c>
      <c r="C167" s="285">
        <v>38.58</v>
      </c>
      <c r="D167" s="285">
        <v>38.92</v>
      </c>
      <c r="E167" s="229" t="s">
        <v>43</v>
      </c>
      <c r="F167" s="428">
        <f t="shared" si="11"/>
        <v>340.00000000000341</v>
      </c>
      <c r="G167" s="229">
        <v>2</v>
      </c>
      <c r="H167" s="285">
        <v>0.15</v>
      </c>
      <c r="I167" s="54">
        <f t="shared" si="12"/>
        <v>102.00000000000102</v>
      </c>
      <c r="J167" s="229"/>
    </row>
    <row r="168" spans="1:10" x14ac:dyDescent="0.7">
      <c r="A168" s="229">
        <f t="shared" si="13"/>
        <v>165</v>
      </c>
      <c r="B168" s="229" t="s">
        <v>564</v>
      </c>
      <c r="C168" s="285">
        <v>38.619999999999997</v>
      </c>
      <c r="D168" s="285">
        <v>38.64</v>
      </c>
      <c r="E168" s="229" t="s">
        <v>35</v>
      </c>
      <c r="F168" s="428">
        <f t="shared" si="11"/>
        <v>20.000000000003126</v>
      </c>
      <c r="G168" s="229">
        <v>2</v>
      </c>
      <c r="H168" s="285">
        <v>0.15</v>
      </c>
      <c r="I168" s="54">
        <f t="shared" si="12"/>
        <v>6.0000000000009379</v>
      </c>
      <c r="J168" s="229"/>
    </row>
    <row r="169" spans="1:10" x14ac:dyDescent="0.7">
      <c r="A169" s="229">
        <f t="shared" si="13"/>
        <v>166</v>
      </c>
      <c r="B169" s="229" t="s">
        <v>564</v>
      </c>
      <c r="C169" s="285">
        <v>39.049999999999997</v>
      </c>
      <c r="D169" s="285">
        <v>39.08</v>
      </c>
      <c r="E169" s="229" t="s">
        <v>43</v>
      </c>
      <c r="F169" s="428">
        <f t="shared" si="11"/>
        <v>30.000000000001137</v>
      </c>
      <c r="G169" s="229">
        <v>2</v>
      </c>
      <c r="H169" s="285">
        <v>0.15</v>
      </c>
      <c r="I169" s="54">
        <f t="shared" si="12"/>
        <v>9.0000000000003411</v>
      </c>
      <c r="J169" s="229" t="s">
        <v>420</v>
      </c>
    </row>
    <row r="170" spans="1:10" x14ac:dyDescent="0.7">
      <c r="A170" s="229">
        <f t="shared" si="13"/>
        <v>167</v>
      </c>
      <c r="B170" s="229" t="s">
        <v>564</v>
      </c>
      <c r="C170" s="285">
        <v>39.22</v>
      </c>
      <c r="D170" s="285">
        <v>39.229999999999997</v>
      </c>
      <c r="E170" s="229" t="s">
        <v>35</v>
      </c>
      <c r="F170" s="428">
        <f t="shared" si="11"/>
        <v>9.9999999999980105</v>
      </c>
      <c r="G170" s="229">
        <v>2</v>
      </c>
      <c r="H170" s="285">
        <v>0.15</v>
      </c>
      <c r="I170" s="54">
        <f t="shared" si="12"/>
        <v>2.9999999999994031</v>
      </c>
      <c r="J170" s="229"/>
    </row>
    <row r="171" spans="1:10" x14ac:dyDescent="0.7">
      <c r="A171" s="229">
        <f t="shared" si="13"/>
        <v>168</v>
      </c>
      <c r="B171" s="229" t="s">
        <v>564</v>
      </c>
      <c r="C171" s="285">
        <v>39.6</v>
      </c>
      <c r="D171" s="285">
        <v>39.54</v>
      </c>
      <c r="E171" s="229" t="s">
        <v>35</v>
      </c>
      <c r="F171" s="428">
        <f t="shared" si="11"/>
        <v>60.000000000002274</v>
      </c>
      <c r="G171" s="229">
        <v>2</v>
      </c>
      <c r="H171" s="285">
        <v>0.15</v>
      </c>
      <c r="I171" s="54">
        <f t="shared" si="12"/>
        <v>18.000000000000682</v>
      </c>
      <c r="J171" s="229"/>
    </row>
    <row r="172" spans="1:10" x14ac:dyDescent="0.7">
      <c r="A172" s="229">
        <f t="shared" si="13"/>
        <v>169</v>
      </c>
      <c r="B172" s="229" t="s">
        <v>564</v>
      </c>
      <c r="C172" s="285">
        <v>39.74</v>
      </c>
      <c r="D172" s="285">
        <v>39.79</v>
      </c>
      <c r="E172" s="229" t="s">
        <v>19</v>
      </c>
      <c r="F172" s="428">
        <f t="shared" si="11"/>
        <v>49.999999999997158</v>
      </c>
      <c r="G172" s="229">
        <v>2</v>
      </c>
      <c r="H172" s="285">
        <v>0.15</v>
      </c>
      <c r="I172" s="54">
        <f t="shared" si="12"/>
        <v>14.999999999999147</v>
      </c>
      <c r="J172" s="229"/>
    </row>
    <row r="173" spans="1:10" x14ac:dyDescent="0.7">
      <c r="A173" s="229">
        <f t="shared" si="13"/>
        <v>170</v>
      </c>
      <c r="B173" s="229" t="s">
        <v>564</v>
      </c>
      <c r="C173" s="285">
        <v>39.97</v>
      </c>
      <c r="D173" s="285">
        <v>39.979999999999997</v>
      </c>
      <c r="E173" s="229" t="s">
        <v>19</v>
      </c>
      <c r="F173" s="428">
        <f t="shared" si="11"/>
        <v>9.9999999999980105</v>
      </c>
      <c r="G173" s="229">
        <v>2</v>
      </c>
      <c r="H173" s="285">
        <v>0.15</v>
      </c>
      <c r="I173" s="54">
        <f t="shared" si="12"/>
        <v>2.9999999999994031</v>
      </c>
      <c r="J173" s="229"/>
    </row>
    <row r="174" spans="1:10" x14ac:dyDescent="0.7">
      <c r="A174" s="229">
        <f t="shared" si="13"/>
        <v>171</v>
      </c>
      <c r="B174" s="229" t="s">
        <v>564</v>
      </c>
      <c r="C174" s="285">
        <v>40.049999999999997</v>
      </c>
      <c r="D174" s="285">
        <v>40.06</v>
      </c>
      <c r="E174" s="229" t="s">
        <v>19</v>
      </c>
      <c r="F174" s="428">
        <f t="shared" si="11"/>
        <v>10.000000000005116</v>
      </c>
      <c r="G174" s="229">
        <v>2</v>
      </c>
      <c r="H174" s="285">
        <v>0.15</v>
      </c>
      <c r="I174" s="54">
        <f t="shared" si="12"/>
        <v>3.0000000000015348</v>
      </c>
      <c r="J174" s="229"/>
    </row>
    <row r="175" spans="1:10" x14ac:dyDescent="0.7">
      <c r="A175" s="229">
        <f t="shared" si="13"/>
        <v>172</v>
      </c>
      <c r="B175" s="229" t="s">
        <v>564</v>
      </c>
      <c r="C175" s="285">
        <v>40.11</v>
      </c>
      <c r="D175" s="285">
        <v>40.14</v>
      </c>
      <c r="E175" s="229" t="s">
        <v>19</v>
      </c>
      <c r="F175" s="428">
        <f t="shared" si="11"/>
        <v>30.000000000001137</v>
      </c>
      <c r="G175" s="229">
        <v>2</v>
      </c>
      <c r="H175" s="285">
        <v>0.15</v>
      </c>
      <c r="I175" s="54">
        <f t="shared" si="12"/>
        <v>9.0000000000003411</v>
      </c>
      <c r="J175" s="229"/>
    </row>
    <row r="176" spans="1:10" x14ac:dyDescent="0.7">
      <c r="A176" s="229">
        <f t="shared" si="13"/>
        <v>173</v>
      </c>
      <c r="B176" s="229" t="s">
        <v>564</v>
      </c>
      <c r="C176" s="285">
        <v>40.76</v>
      </c>
      <c r="D176" s="285">
        <v>40.83</v>
      </c>
      <c r="E176" s="229" t="s">
        <v>19</v>
      </c>
      <c r="F176" s="428">
        <f t="shared" si="11"/>
        <v>70.000000000000284</v>
      </c>
      <c r="G176" s="229">
        <v>2</v>
      </c>
      <c r="H176" s="285">
        <v>0.15</v>
      </c>
      <c r="I176" s="54">
        <f t="shared" si="12"/>
        <v>21.000000000000085</v>
      </c>
      <c r="J176" s="229"/>
    </row>
    <row r="177" spans="1:10" x14ac:dyDescent="0.7">
      <c r="A177" s="229">
        <f t="shared" si="13"/>
        <v>174</v>
      </c>
      <c r="B177" s="229" t="s">
        <v>564</v>
      </c>
      <c r="C177" s="285">
        <v>40.85</v>
      </c>
      <c r="D177" s="285">
        <v>40.799999999999997</v>
      </c>
      <c r="E177" s="229" t="s">
        <v>20</v>
      </c>
      <c r="F177" s="428">
        <f t="shared" si="11"/>
        <v>50.000000000004263</v>
      </c>
      <c r="G177" s="229">
        <v>2</v>
      </c>
      <c r="H177" s="285">
        <v>0.15</v>
      </c>
      <c r="I177" s="54">
        <f t="shared" si="12"/>
        <v>15.000000000001279</v>
      </c>
      <c r="J177" s="229"/>
    </row>
    <row r="178" spans="1:10" x14ac:dyDescent="0.7">
      <c r="A178" s="229">
        <f t="shared" si="13"/>
        <v>175</v>
      </c>
      <c r="B178" s="229" t="s">
        <v>564</v>
      </c>
      <c r="C178" s="285">
        <v>41.31</v>
      </c>
      <c r="D178" s="285">
        <v>41.33</v>
      </c>
      <c r="E178" s="229" t="s">
        <v>19</v>
      </c>
      <c r="F178" s="428">
        <f t="shared" si="11"/>
        <v>19.999999999996021</v>
      </c>
      <c r="G178" s="229">
        <v>2</v>
      </c>
      <c r="H178" s="285">
        <v>0.15</v>
      </c>
      <c r="I178" s="54">
        <f t="shared" si="12"/>
        <v>5.9999999999988063</v>
      </c>
      <c r="J178" s="229"/>
    </row>
    <row r="179" spans="1:10" x14ac:dyDescent="0.7">
      <c r="A179" s="229">
        <f t="shared" si="13"/>
        <v>176</v>
      </c>
      <c r="B179" s="229" t="s">
        <v>564</v>
      </c>
      <c r="C179" s="285">
        <v>41.55</v>
      </c>
      <c r="D179" s="285">
        <v>41.6</v>
      </c>
      <c r="E179" s="229" t="s">
        <v>19</v>
      </c>
      <c r="F179" s="428">
        <f t="shared" si="11"/>
        <v>50.000000000004263</v>
      </c>
      <c r="G179" s="229">
        <v>2</v>
      </c>
      <c r="H179" s="285">
        <v>0.15</v>
      </c>
      <c r="I179" s="54">
        <f t="shared" si="12"/>
        <v>15.000000000001279</v>
      </c>
      <c r="J179" s="229"/>
    </row>
    <row r="180" spans="1:10" x14ac:dyDescent="0.7">
      <c r="A180" s="229">
        <f t="shared" si="13"/>
        <v>177</v>
      </c>
      <c r="B180" s="229" t="s">
        <v>564</v>
      </c>
      <c r="C180" s="285">
        <v>41.7</v>
      </c>
      <c r="D180" s="285">
        <v>41.82</v>
      </c>
      <c r="E180" s="229" t="s">
        <v>19</v>
      </c>
      <c r="F180" s="428">
        <f t="shared" si="11"/>
        <v>119.99999999999744</v>
      </c>
      <c r="G180" s="229">
        <v>2</v>
      </c>
      <c r="H180" s="285">
        <v>0.15</v>
      </c>
      <c r="I180" s="54">
        <f t="shared" si="12"/>
        <v>35.999999999999233</v>
      </c>
      <c r="J180" s="229"/>
    </row>
    <row r="181" spans="1:10" x14ac:dyDescent="0.7">
      <c r="A181" s="229">
        <f t="shared" si="13"/>
        <v>178</v>
      </c>
      <c r="B181" s="229" t="s">
        <v>564</v>
      </c>
      <c r="C181" s="285">
        <v>42.15</v>
      </c>
      <c r="D181" s="285">
        <v>42.16</v>
      </c>
      <c r="E181" s="229" t="s">
        <v>19</v>
      </c>
      <c r="F181" s="428">
        <f t="shared" si="11"/>
        <v>9.9999999999980105</v>
      </c>
      <c r="G181" s="229">
        <v>2</v>
      </c>
      <c r="H181" s="285">
        <v>0.15</v>
      </c>
      <c r="I181" s="54">
        <f t="shared" si="12"/>
        <v>2.9999999999994031</v>
      </c>
      <c r="J181" s="229"/>
    </row>
    <row r="182" spans="1:10" x14ac:dyDescent="0.7">
      <c r="A182" s="229">
        <f t="shared" si="13"/>
        <v>179</v>
      </c>
      <c r="B182" s="229" t="s">
        <v>564</v>
      </c>
      <c r="C182" s="285">
        <v>42.33</v>
      </c>
      <c r="D182" s="285">
        <v>42.39</v>
      </c>
      <c r="E182" s="229" t="s">
        <v>19</v>
      </c>
      <c r="F182" s="428">
        <f t="shared" si="11"/>
        <v>60.000000000002274</v>
      </c>
      <c r="G182" s="229">
        <v>2</v>
      </c>
      <c r="H182" s="285">
        <v>0.15</v>
      </c>
      <c r="I182" s="54">
        <f t="shared" si="12"/>
        <v>18.000000000000682</v>
      </c>
      <c r="J182" s="229"/>
    </row>
    <row r="183" spans="1:10" x14ac:dyDescent="0.7">
      <c r="A183" s="229">
        <f t="shared" si="13"/>
        <v>180</v>
      </c>
      <c r="B183" s="229" t="s">
        <v>564</v>
      </c>
      <c r="C183" s="285">
        <v>42.9</v>
      </c>
      <c r="D183" s="285">
        <v>42.84</v>
      </c>
      <c r="E183" s="229" t="s">
        <v>20</v>
      </c>
      <c r="F183" s="428">
        <f t="shared" si="11"/>
        <v>59.999999999995168</v>
      </c>
      <c r="G183" s="229">
        <v>2</v>
      </c>
      <c r="H183" s="285">
        <v>0.15</v>
      </c>
      <c r="I183" s="54">
        <f t="shared" si="12"/>
        <v>17.99999999999855</v>
      </c>
      <c r="J183" s="229"/>
    </row>
    <row r="184" spans="1:10" x14ac:dyDescent="0.7">
      <c r="A184" s="229">
        <f t="shared" si="13"/>
        <v>181</v>
      </c>
      <c r="B184" s="229" t="s">
        <v>564</v>
      </c>
      <c r="C184" s="285">
        <v>42.93</v>
      </c>
      <c r="D184" s="285">
        <v>42.94</v>
      </c>
      <c r="E184" s="229" t="s">
        <v>19</v>
      </c>
      <c r="F184" s="428">
        <f t="shared" si="11"/>
        <v>9.9999999999980105</v>
      </c>
      <c r="G184" s="229">
        <v>2</v>
      </c>
      <c r="H184" s="285">
        <v>0.15</v>
      </c>
      <c r="I184" s="54">
        <f t="shared" si="12"/>
        <v>2.9999999999994031</v>
      </c>
      <c r="J184" s="229"/>
    </row>
    <row r="185" spans="1:10" x14ac:dyDescent="0.7">
      <c r="A185" s="229">
        <f t="shared" si="13"/>
        <v>182</v>
      </c>
      <c r="B185" s="229" t="s">
        <v>564</v>
      </c>
      <c r="C185" s="285">
        <v>42.96</v>
      </c>
      <c r="D185" s="285">
        <v>43.1</v>
      </c>
      <c r="E185" s="229" t="s">
        <v>19</v>
      </c>
      <c r="F185" s="428">
        <f t="shared" si="11"/>
        <v>140.00000000000057</v>
      </c>
      <c r="G185" s="229">
        <v>2</v>
      </c>
      <c r="H185" s="285">
        <v>0.15</v>
      </c>
      <c r="I185" s="54">
        <f t="shared" si="12"/>
        <v>42.000000000000171</v>
      </c>
      <c r="J185" s="229"/>
    </row>
    <row r="186" spans="1:10" x14ac:dyDescent="0.7">
      <c r="A186" s="229">
        <f t="shared" si="13"/>
        <v>183</v>
      </c>
      <c r="B186" s="229" t="s">
        <v>564</v>
      </c>
      <c r="C186" s="285">
        <v>43.28</v>
      </c>
      <c r="D186" s="285">
        <v>43.3</v>
      </c>
      <c r="E186" s="229" t="s">
        <v>20</v>
      </c>
      <c r="F186" s="428">
        <f t="shared" si="11"/>
        <v>19.999999999996021</v>
      </c>
      <c r="G186" s="229">
        <v>2</v>
      </c>
      <c r="H186" s="285">
        <v>0.15</v>
      </c>
      <c r="I186" s="54">
        <f t="shared" si="12"/>
        <v>5.9999999999988063</v>
      </c>
      <c r="J186" s="229"/>
    </row>
    <row r="187" spans="1:10" x14ac:dyDescent="0.7">
      <c r="A187" s="229">
        <f t="shared" si="13"/>
        <v>184</v>
      </c>
      <c r="B187" s="229" t="s">
        <v>564</v>
      </c>
      <c r="C187" s="285">
        <v>43.46</v>
      </c>
      <c r="D187" s="285">
        <v>43.43</v>
      </c>
      <c r="E187" s="229" t="s">
        <v>20</v>
      </c>
      <c r="F187" s="428">
        <f t="shared" si="11"/>
        <v>30.000000000001137</v>
      </c>
      <c r="G187" s="229">
        <v>2</v>
      </c>
      <c r="H187" s="285">
        <v>0.15</v>
      </c>
      <c r="I187" s="54">
        <f t="shared" si="12"/>
        <v>9.0000000000003411</v>
      </c>
      <c r="J187" s="229"/>
    </row>
    <row r="188" spans="1:10" x14ac:dyDescent="0.7">
      <c r="A188" s="229">
        <f t="shared" si="13"/>
        <v>185</v>
      </c>
      <c r="B188" s="229" t="s">
        <v>564</v>
      </c>
      <c r="C188" s="285">
        <v>43.5</v>
      </c>
      <c r="D188" s="285">
        <v>43.54</v>
      </c>
      <c r="E188" s="229" t="s">
        <v>19</v>
      </c>
      <c r="F188" s="428">
        <f t="shared" si="11"/>
        <v>39.999999999999147</v>
      </c>
      <c r="G188" s="229">
        <v>2</v>
      </c>
      <c r="H188" s="285">
        <v>0.15</v>
      </c>
      <c r="I188" s="54">
        <f t="shared" si="12"/>
        <v>11.999999999999744</v>
      </c>
      <c r="J188" s="229"/>
    </row>
    <row r="189" spans="1:10" x14ac:dyDescent="0.7">
      <c r="A189" s="229">
        <f t="shared" si="13"/>
        <v>186</v>
      </c>
      <c r="B189" s="229" t="s">
        <v>564</v>
      </c>
      <c r="C189" s="285">
        <v>43.56</v>
      </c>
      <c r="D189" s="285">
        <v>43.6</v>
      </c>
      <c r="E189" s="229" t="s">
        <v>19</v>
      </c>
      <c r="F189" s="428">
        <f t="shared" si="11"/>
        <v>39.999999999999147</v>
      </c>
      <c r="G189" s="229">
        <v>2</v>
      </c>
      <c r="H189" s="285">
        <v>0.15</v>
      </c>
      <c r="I189" s="54">
        <f t="shared" si="12"/>
        <v>11.999999999999744</v>
      </c>
      <c r="J189" s="229"/>
    </row>
    <row r="190" spans="1:10" x14ac:dyDescent="0.7">
      <c r="A190" s="229">
        <f t="shared" si="13"/>
        <v>187</v>
      </c>
      <c r="B190" s="229" t="s">
        <v>564</v>
      </c>
      <c r="C190" s="285">
        <v>43.74</v>
      </c>
      <c r="D190" s="285">
        <v>43.85</v>
      </c>
      <c r="E190" s="229" t="s">
        <v>20</v>
      </c>
      <c r="F190" s="428">
        <f t="shared" si="11"/>
        <v>109.99999999999943</v>
      </c>
      <c r="G190" s="229">
        <v>2</v>
      </c>
      <c r="H190" s="285">
        <v>0.15</v>
      </c>
      <c r="I190" s="54">
        <f t="shared" si="12"/>
        <v>32.999999999999829</v>
      </c>
      <c r="J190" s="229"/>
    </row>
    <row r="191" spans="1:10" x14ac:dyDescent="0.7">
      <c r="A191" s="229">
        <f t="shared" si="13"/>
        <v>188</v>
      </c>
      <c r="B191" s="229" t="s">
        <v>564</v>
      </c>
      <c r="C191" s="285">
        <v>43.8</v>
      </c>
      <c r="D191" s="285">
        <v>43.82</v>
      </c>
      <c r="E191" s="229" t="s">
        <v>19</v>
      </c>
      <c r="F191" s="428">
        <f t="shared" si="11"/>
        <v>20.000000000003126</v>
      </c>
      <c r="G191" s="229">
        <v>2</v>
      </c>
      <c r="H191" s="285">
        <v>0.15</v>
      </c>
      <c r="I191" s="54">
        <f t="shared" si="12"/>
        <v>6.0000000000009379</v>
      </c>
      <c r="J191" s="229"/>
    </row>
    <row r="192" spans="1:10" x14ac:dyDescent="0.7">
      <c r="A192" s="229">
        <f t="shared" si="13"/>
        <v>189</v>
      </c>
      <c r="B192" s="229" t="s">
        <v>564</v>
      </c>
      <c r="C192" s="285">
        <v>44</v>
      </c>
      <c r="D192" s="285">
        <v>44.02</v>
      </c>
      <c r="E192" s="229" t="s">
        <v>19</v>
      </c>
      <c r="F192" s="428">
        <f t="shared" si="11"/>
        <v>20.000000000003126</v>
      </c>
      <c r="G192" s="229">
        <v>2</v>
      </c>
      <c r="H192" s="285">
        <v>0.15</v>
      </c>
      <c r="I192" s="54">
        <f t="shared" si="12"/>
        <v>6.0000000000009379</v>
      </c>
      <c r="J192" s="229"/>
    </row>
    <row r="193" spans="1:10" x14ac:dyDescent="0.7">
      <c r="A193" s="229">
        <f t="shared" si="13"/>
        <v>190</v>
      </c>
      <c r="B193" s="229" t="s">
        <v>564</v>
      </c>
      <c r="C193" s="285">
        <v>44.01</v>
      </c>
      <c r="D193" s="285">
        <v>44.03</v>
      </c>
      <c r="E193" s="229" t="s">
        <v>20</v>
      </c>
      <c r="F193" s="428">
        <f t="shared" si="11"/>
        <v>20.000000000003126</v>
      </c>
      <c r="G193" s="229">
        <v>2</v>
      </c>
      <c r="H193" s="285">
        <v>0.15</v>
      </c>
      <c r="I193" s="54">
        <f t="shared" si="12"/>
        <v>6.0000000000009379</v>
      </c>
      <c r="J193" s="229"/>
    </row>
    <row r="194" spans="1:10" x14ac:dyDescent="0.7">
      <c r="A194" s="229">
        <f t="shared" si="13"/>
        <v>191</v>
      </c>
      <c r="B194" s="229" t="s">
        <v>564</v>
      </c>
      <c r="C194" s="285">
        <v>45.5</v>
      </c>
      <c r="D194" s="285">
        <v>45.4</v>
      </c>
      <c r="E194" s="229" t="s">
        <v>20</v>
      </c>
      <c r="F194" s="428">
        <f t="shared" si="11"/>
        <v>100.00000000000142</v>
      </c>
      <c r="G194" s="229">
        <v>2</v>
      </c>
      <c r="H194" s="285">
        <v>0.15</v>
      </c>
      <c r="I194" s="54">
        <f t="shared" si="12"/>
        <v>30.000000000000426</v>
      </c>
      <c r="J194" s="229"/>
    </row>
    <row r="195" spans="1:10" x14ac:dyDescent="0.7">
      <c r="A195" s="229">
        <f t="shared" si="13"/>
        <v>192</v>
      </c>
      <c r="B195" s="229" t="s">
        <v>564</v>
      </c>
      <c r="C195" s="285">
        <v>45.53</v>
      </c>
      <c r="D195" s="285">
        <v>45.59</v>
      </c>
      <c r="E195" s="229" t="s">
        <v>19</v>
      </c>
      <c r="F195" s="428">
        <f t="shared" si="11"/>
        <v>60.000000000002274</v>
      </c>
      <c r="G195" s="229">
        <v>2</v>
      </c>
      <c r="H195" s="285">
        <v>0.15</v>
      </c>
      <c r="I195" s="54">
        <f t="shared" si="12"/>
        <v>18.000000000000682</v>
      </c>
      <c r="J195" s="229"/>
    </row>
    <row r="196" spans="1:10" x14ac:dyDescent="0.7">
      <c r="A196" s="229">
        <f t="shared" si="13"/>
        <v>193</v>
      </c>
      <c r="B196" s="229" t="s">
        <v>564</v>
      </c>
      <c r="C196" s="285">
        <v>45.6</v>
      </c>
      <c r="D196" s="285">
        <v>45.61</v>
      </c>
      <c r="E196" s="229" t="s">
        <v>20</v>
      </c>
      <c r="F196" s="428">
        <f t="shared" si="11"/>
        <v>9.9999999999980105</v>
      </c>
      <c r="G196" s="229">
        <v>2</v>
      </c>
      <c r="H196" s="285">
        <v>0.15</v>
      </c>
      <c r="I196" s="54">
        <f t="shared" si="12"/>
        <v>2.9999999999994031</v>
      </c>
      <c r="J196" s="229"/>
    </row>
    <row r="197" spans="1:10" x14ac:dyDescent="0.7">
      <c r="A197" s="229">
        <f t="shared" si="13"/>
        <v>194</v>
      </c>
      <c r="B197" s="229" t="s">
        <v>564</v>
      </c>
      <c r="C197" s="285">
        <v>45.79</v>
      </c>
      <c r="D197" s="285">
        <v>45.81</v>
      </c>
      <c r="E197" s="229" t="s">
        <v>19</v>
      </c>
      <c r="F197" s="428">
        <f t="shared" ref="F197:F209" si="14">ABS(D197-C197)*1000</f>
        <v>20.000000000003126</v>
      </c>
      <c r="G197" s="229">
        <v>2</v>
      </c>
      <c r="H197" s="285">
        <v>0.15</v>
      </c>
      <c r="I197" s="54">
        <f t="shared" ref="I197:I209" si="15">F197*G197*H197</f>
        <v>6.0000000000009379</v>
      </c>
      <c r="J197" s="229"/>
    </row>
    <row r="198" spans="1:10" x14ac:dyDescent="0.7">
      <c r="A198" s="229">
        <f t="shared" ref="A198:A209" si="16">A197+1</f>
        <v>195</v>
      </c>
      <c r="B198" s="229" t="s">
        <v>564</v>
      </c>
      <c r="C198" s="285">
        <v>46.6</v>
      </c>
      <c r="D198" s="285">
        <v>46.4</v>
      </c>
      <c r="E198" s="229" t="s">
        <v>20</v>
      </c>
      <c r="F198" s="428">
        <f t="shared" si="14"/>
        <v>200.00000000000284</v>
      </c>
      <c r="G198" s="229">
        <v>2</v>
      </c>
      <c r="H198" s="285">
        <v>0.15</v>
      </c>
      <c r="I198" s="54">
        <f t="shared" si="15"/>
        <v>60.000000000000853</v>
      </c>
      <c r="J198" s="229"/>
    </row>
    <row r="199" spans="1:10" x14ac:dyDescent="0.7">
      <c r="A199" s="229">
        <f t="shared" si="16"/>
        <v>196</v>
      </c>
      <c r="B199" s="229" t="s">
        <v>564</v>
      </c>
      <c r="C199" s="285">
        <v>46.73</v>
      </c>
      <c r="D199" s="285">
        <v>46.9</v>
      </c>
      <c r="E199" s="229" t="s">
        <v>19</v>
      </c>
      <c r="F199" s="428">
        <f t="shared" si="14"/>
        <v>170.00000000000171</v>
      </c>
      <c r="G199" s="229">
        <v>2</v>
      </c>
      <c r="H199" s="285">
        <v>0.15</v>
      </c>
      <c r="I199" s="54">
        <f t="shared" si="15"/>
        <v>51.000000000000512</v>
      </c>
      <c r="J199" s="229"/>
    </row>
    <row r="200" spans="1:10" x14ac:dyDescent="0.7">
      <c r="A200" s="229">
        <f t="shared" si="16"/>
        <v>197</v>
      </c>
      <c r="B200" s="229" t="s">
        <v>564</v>
      </c>
      <c r="C200" s="285">
        <v>46.81</v>
      </c>
      <c r="D200" s="285">
        <v>46.71</v>
      </c>
      <c r="E200" s="229" t="s">
        <v>20</v>
      </c>
      <c r="F200" s="428">
        <f t="shared" si="14"/>
        <v>100.00000000000142</v>
      </c>
      <c r="G200" s="229">
        <v>2</v>
      </c>
      <c r="H200" s="285">
        <v>0.15</v>
      </c>
      <c r="I200" s="54">
        <f t="shared" si="15"/>
        <v>30.000000000000426</v>
      </c>
      <c r="J200" s="229"/>
    </row>
    <row r="201" spans="1:10" x14ac:dyDescent="0.7">
      <c r="A201" s="229">
        <f t="shared" si="16"/>
        <v>198</v>
      </c>
      <c r="B201" s="229" t="s">
        <v>564</v>
      </c>
      <c r="C201" s="285">
        <v>46.87</v>
      </c>
      <c r="D201" s="285">
        <v>46.84</v>
      </c>
      <c r="E201" s="229" t="s">
        <v>20</v>
      </c>
      <c r="F201" s="428">
        <f t="shared" si="14"/>
        <v>29.999999999994031</v>
      </c>
      <c r="G201" s="229">
        <v>2</v>
      </c>
      <c r="H201" s="285">
        <v>0.15</v>
      </c>
      <c r="I201" s="54">
        <f t="shared" si="15"/>
        <v>8.9999999999982094</v>
      </c>
      <c r="J201" s="229"/>
    </row>
    <row r="202" spans="1:10" x14ac:dyDescent="0.7">
      <c r="A202" s="229">
        <f t="shared" si="16"/>
        <v>199</v>
      </c>
      <c r="B202" s="229" t="s">
        <v>564</v>
      </c>
      <c r="C202" s="285">
        <v>47</v>
      </c>
      <c r="D202" s="285">
        <v>47.05</v>
      </c>
      <c r="E202" s="229" t="s">
        <v>19</v>
      </c>
      <c r="F202" s="428">
        <f t="shared" si="14"/>
        <v>49.999999999997158</v>
      </c>
      <c r="G202" s="229">
        <v>2</v>
      </c>
      <c r="H202" s="285">
        <v>0.15</v>
      </c>
      <c r="I202" s="54">
        <f t="shared" si="15"/>
        <v>14.999999999999147</v>
      </c>
      <c r="J202" s="229"/>
    </row>
    <row r="203" spans="1:10" x14ac:dyDescent="0.7">
      <c r="A203" s="229">
        <f t="shared" si="16"/>
        <v>200</v>
      </c>
      <c r="B203" s="229" t="s">
        <v>564</v>
      </c>
      <c r="C203" s="285">
        <v>47.05</v>
      </c>
      <c r="D203" s="285">
        <v>46.98</v>
      </c>
      <c r="E203" s="229" t="s">
        <v>20</v>
      </c>
      <c r="F203" s="428">
        <f t="shared" si="14"/>
        <v>70.000000000000284</v>
      </c>
      <c r="G203" s="229">
        <v>2</v>
      </c>
      <c r="H203" s="285">
        <v>0.15</v>
      </c>
      <c r="I203" s="54">
        <f t="shared" si="15"/>
        <v>21.000000000000085</v>
      </c>
      <c r="J203" s="229"/>
    </row>
    <row r="204" spans="1:10" x14ac:dyDescent="0.7">
      <c r="A204" s="229">
        <f t="shared" si="16"/>
        <v>201</v>
      </c>
      <c r="B204" s="229" t="s">
        <v>564</v>
      </c>
      <c r="C204" s="285">
        <v>47.5</v>
      </c>
      <c r="D204" s="285">
        <v>47.58</v>
      </c>
      <c r="E204" s="229" t="s">
        <v>43</v>
      </c>
      <c r="F204" s="428">
        <f t="shared" si="14"/>
        <v>79.999999999998295</v>
      </c>
      <c r="G204" s="229">
        <v>2</v>
      </c>
      <c r="H204" s="285">
        <v>0.15</v>
      </c>
      <c r="I204" s="54">
        <f t="shared" si="15"/>
        <v>23.999999999999488</v>
      </c>
      <c r="J204" s="229"/>
    </row>
    <row r="205" spans="1:10" x14ac:dyDescent="0.7">
      <c r="A205" s="229">
        <f t="shared" si="16"/>
        <v>202</v>
      </c>
      <c r="B205" s="229" t="s">
        <v>564</v>
      </c>
      <c r="C205" s="285">
        <v>47.65</v>
      </c>
      <c r="D205" s="285">
        <v>47.67</v>
      </c>
      <c r="E205" s="229" t="s">
        <v>35</v>
      </c>
      <c r="F205" s="428">
        <f t="shared" si="14"/>
        <v>20.000000000003126</v>
      </c>
      <c r="G205" s="229">
        <v>2</v>
      </c>
      <c r="H205" s="285">
        <v>0.15</v>
      </c>
      <c r="I205" s="54">
        <f t="shared" si="15"/>
        <v>6.0000000000009379</v>
      </c>
      <c r="J205" s="229"/>
    </row>
    <row r="206" spans="1:10" x14ac:dyDescent="0.7">
      <c r="A206" s="229">
        <f t="shared" si="16"/>
        <v>203</v>
      </c>
      <c r="B206" s="229" t="s">
        <v>564</v>
      </c>
      <c r="C206" s="285">
        <v>47.67</v>
      </c>
      <c r="D206" s="285">
        <v>47.68</v>
      </c>
      <c r="E206" s="229" t="s">
        <v>43</v>
      </c>
      <c r="F206" s="428">
        <f t="shared" si="14"/>
        <v>9.9999999999980105</v>
      </c>
      <c r="G206" s="229">
        <v>2</v>
      </c>
      <c r="H206" s="285">
        <v>0.15</v>
      </c>
      <c r="I206" s="54">
        <f t="shared" si="15"/>
        <v>2.9999999999994031</v>
      </c>
      <c r="J206" s="229"/>
    </row>
    <row r="207" spans="1:10" x14ac:dyDescent="0.7">
      <c r="A207" s="229">
        <f t="shared" si="16"/>
        <v>204</v>
      </c>
      <c r="B207" s="229" t="s">
        <v>564</v>
      </c>
      <c r="C207" s="285">
        <v>48</v>
      </c>
      <c r="D207" s="285">
        <v>48.08</v>
      </c>
      <c r="E207" s="229" t="s">
        <v>43</v>
      </c>
      <c r="F207" s="428">
        <f t="shared" si="14"/>
        <v>79.999999999998295</v>
      </c>
      <c r="G207" s="229">
        <v>2</v>
      </c>
      <c r="H207" s="285">
        <v>0.15</v>
      </c>
      <c r="I207" s="54">
        <f t="shared" si="15"/>
        <v>23.999999999999488</v>
      </c>
      <c r="J207" s="229"/>
    </row>
    <row r="208" spans="1:10" x14ac:dyDescent="0.7">
      <c r="A208" s="229">
        <f t="shared" si="16"/>
        <v>205</v>
      </c>
      <c r="B208" s="229" t="s">
        <v>564</v>
      </c>
      <c r="C208" s="285">
        <v>48.12</v>
      </c>
      <c r="D208" s="285">
        <v>48.14</v>
      </c>
      <c r="E208" s="229" t="s">
        <v>35</v>
      </c>
      <c r="F208" s="428">
        <f t="shared" si="14"/>
        <v>20.000000000003126</v>
      </c>
      <c r="G208" s="229">
        <v>2</v>
      </c>
      <c r="H208" s="285">
        <v>0.15</v>
      </c>
      <c r="I208" s="54">
        <f t="shared" si="15"/>
        <v>6.0000000000009379</v>
      </c>
      <c r="J208" s="229"/>
    </row>
    <row r="209" spans="1:11" x14ac:dyDescent="0.7">
      <c r="A209" s="229">
        <f t="shared" si="16"/>
        <v>206</v>
      </c>
      <c r="B209" s="229" t="s">
        <v>564</v>
      </c>
      <c r="C209" s="285">
        <v>48.44</v>
      </c>
      <c r="D209" s="285">
        <v>48.51</v>
      </c>
      <c r="E209" s="229" t="s">
        <v>43</v>
      </c>
      <c r="F209" s="428">
        <f t="shared" si="14"/>
        <v>70.000000000000284</v>
      </c>
      <c r="G209" s="229">
        <v>2</v>
      </c>
      <c r="H209" s="285">
        <v>0.15</v>
      </c>
      <c r="I209" s="54">
        <f t="shared" si="15"/>
        <v>21.000000000000085</v>
      </c>
      <c r="J209" s="229"/>
    </row>
    <row r="210" spans="1:11" ht="22.95" x14ac:dyDescent="0.7">
      <c r="A210" s="574" t="s">
        <v>421</v>
      </c>
      <c r="B210" s="574"/>
      <c r="C210" s="574"/>
      <c r="D210" s="574"/>
      <c r="E210" s="574"/>
      <c r="F210" s="428">
        <f>SUM(F4:F209)</f>
        <v>15305.000000000047</v>
      </c>
      <c r="G210" s="216"/>
      <c r="H210" s="216"/>
      <c r="I210" s="391">
        <f>SUM(I4:I209)</f>
        <v>4591.5000000000073</v>
      </c>
      <c r="J210" s="216"/>
      <c r="K210" s="287"/>
    </row>
    <row r="211" spans="1:11" x14ac:dyDescent="0.7">
      <c r="I211" s="392" t="s">
        <v>423</v>
      </c>
    </row>
  </sheetData>
  <mergeCells count="8">
    <mergeCell ref="A210:E210"/>
    <mergeCell ref="A1:J1"/>
    <mergeCell ref="A2:A3"/>
    <mergeCell ref="B2:B3"/>
    <mergeCell ref="C2:D2"/>
    <mergeCell ref="E2:E3"/>
    <mergeCell ref="F2:I2"/>
    <mergeCell ref="J2:J3"/>
  </mergeCells>
  <pageMargins left="0.7" right="0.7" top="0.75" bottom="0.75" header="0.3" footer="0.3"/>
  <pageSetup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E272-01F6-4024-9DBE-161635E203F6}">
  <sheetPr>
    <tabColor rgb="FF7030A0"/>
    <pageSetUpPr fitToPage="1"/>
  </sheetPr>
  <dimension ref="A1:T411"/>
  <sheetViews>
    <sheetView view="pageBreakPreview" zoomScale="70" zoomScaleNormal="85" zoomScaleSheetLayoutView="70" workbookViewId="0"/>
  </sheetViews>
  <sheetFormatPr defaultColWidth="8.77734375" defaultRowHeight="15.05" x14ac:dyDescent="0.3"/>
  <cols>
    <col min="2" max="2" width="33.33203125" customWidth="1"/>
    <col min="3" max="3" width="14.109375" customWidth="1"/>
    <col min="4" max="4" width="12.77734375" customWidth="1"/>
    <col min="5" max="5" width="13.21875" bestFit="1" customWidth="1"/>
    <col min="7" max="7" width="10" bestFit="1" customWidth="1"/>
    <col min="9" max="9" width="12.109375" customWidth="1"/>
    <col min="10" max="10" width="41" customWidth="1"/>
    <col min="11" max="11" width="21.5546875" customWidth="1"/>
    <col min="12" max="12" width="10" customWidth="1"/>
    <col min="13" max="13" width="10.44140625" customWidth="1"/>
    <col min="14" max="14" width="20.21875" customWidth="1"/>
    <col min="15" max="15" width="13.21875" customWidth="1"/>
  </cols>
  <sheetData>
    <row r="1" spans="1:13" ht="41.4" customHeight="1" x14ac:dyDescent="0.3">
      <c r="A1" s="705" t="s">
        <v>385</v>
      </c>
      <c r="B1" s="706" t="s">
        <v>386</v>
      </c>
      <c r="C1" s="705" t="s">
        <v>386</v>
      </c>
      <c r="D1" s="705" t="s">
        <v>363</v>
      </c>
      <c r="E1" s="705" t="s">
        <v>338</v>
      </c>
      <c r="F1" s="705" t="s">
        <v>18</v>
      </c>
      <c r="G1" s="705" t="s">
        <v>534</v>
      </c>
      <c r="H1" s="705" t="s">
        <v>492</v>
      </c>
      <c r="I1" s="705" t="s">
        <v>387</v>
      </c>
      <c r="J1" s="707" t="s">
        <v>24</v>
      </c>
      <c r="K1" s="708" t="s">
        <v>534</v>
      </c>
      <c r="L1" s="709"/>
      <c r="M1" s="705" t="s">
        <v>600</v>
      </c>
    </row>
    <row r="2" spans="1:13" x14ac:dyDescent="0.3">
      <c r="A2" s="166">
        <v>1</v>
      </c>
      <c r="B2" s="225" t="s">
        <v>504</v>
      </c>
      <c r="C2" s="167" t="s">
        <v>500</v>
      </c>
      <c r="D2" s="226">
        <v>0.65</v>
      </c>
      <c r="E2" s="227" t="s">
        <v>377</v>
      </c>
      <c r="F2" s="166" t="s">
        <v>20</v>
      </c>
      <c r="G2" s="166" t="s">
        <v>560</v>
      </c>
      <c r="H2" s="166"/>
      <c r="I2" s="166" t="s">
        <v>371</v>
      </c>
      <c r="J2" s="217" t="s">
        <v>505</v>
      </c>
      <c r="K2" s="511">
        <v>2.2000000000000002</v>
      </c>
      <c r="L2" s="511">
        <v>2.25</v>
      </c>
      <c r="M2" s="512">
        <f>K2*L2</f>
        <v>4.95</v>
      </c>
    </row>
    <row r="3" spans="1:13" x14ac:dyDescent="0.3">
      <c r="A3" s="166">
        <v>2</v>
      </c>
      <c r="B3" s="225" t="s">
        <v>513</v>
      </c>
      <c r="C3" s="167" t="s">
        <v>500</v>
      </c>
      <c r="D3" s="226">
        <v>9.9499999999999993</v>
      </c>
      <c r="E3" s="227" t="s">
        <v>359</v>
      </c>
      <c r="F3" s="166" t="s">
        <v>20</v>
      </c>
      <c r="G3" s="166" t="s">
        <v>559</v>
      </c>
      <c r="H3" s="166"/>
      <c r="I3" s="166" t="s">
        <v>371</v>
      </c>
      <c r="J3" s="217"/>
      <c r="K3" s="511">
        <v>2.4300000000000002</v>
      </c>
      <c r="L3" s="511">
        <v>1.83</v>
      </c>
      <c r="M3" s="512">
        <f t="shared" ref="M3:M33" si="0">K3*L3</f>
        <v>4.4469000000000003</v>
      </c>
    </row>
    <row r="4" spans="1:13" x14ac:dyDescent="0.3">
      <c r="A4" s="166">
        <v>3</v>
      </c>
      <c r="B4" s="225" t="s">
        <v>504</v>
      </c>
      <c r="C4" s="167" t="s">
        <v>500</v>
      </c>
      <c r="D4" s="226">
        <v>14.75</v>
      </c>
      <c r="E4" s="227" t="s">
        <v>358</v>
      </c>
      <c r="F4" s="166" t="s">
        <v>19</v>
      </c>
      <c r="G4" s="166" t="s">
        <v>560</v>
      </c>
      <c r="H4" s="166"/>
      <c r="I4" s="166" t="s">
        <v>371</v>
      </c>
      <c r="J4" s="217" t="s">
        <v>517</v>
      </c>
      <c r="K4" s="511">
        <v>2.2050000000000001</v>
      </c>
      <c r="L4" s="511">
        <v>2.25</v>
      </c>
      <c r="M4" s="512">
        <f t="shared" si="0"/>
        <v>4.9612499999999997</v>
      </c>
    </row>
    <row r="5" spans="1:13" x14ac:dyDescent="0.3">
      <c r="A5" s="166">
        <v>4</v>
      </c>
      <c r="B5" s="225" t="s">
        <v>518</v>
      </c>
      <c r="C5" s="167" t="s">
        <v>500</v>
      </c>
      <c r="D5" s="226">
        <v>16.600000000000001</v>
      </c>
      <c r="E5" s="227" t="s">
        <v>358</v>
      </c>
      <c r="F5" s="166" t="s">
        <v>19</v>
      </c>
      <c r="G5" s="166" t="s">
        <v>558</v>
      </c>
      <c r="H5" s="166"/>
      <c r="I5" s="166" t="s">
        <v>370</v>
      </c>
      <c r="J5" s="217"/>
      <c r="K5" s="511">
        <v>0.6</v>
      </c>
      <c r="L5" s="511">
        <v>0.8</v>
      </c>
      <c r="M5" s="512">
        <f t="shared" si="0"/>
        <v>0.48</v>
      </c>
    </row>
    <row r="6" spans="1:13" x14ac:dyDescent="0.3">
      <c r="A6" s="166">
        <v>5</v>
      </c>
      <c r="B6" s="225" t="s">
        <v>504</v>
      </c>
      <c r="C6" s="167" t="s">
        <v>500</v>
      </c>
      <c r="D6" s="226">
        <v>16.649999999999999</v>
      </c>
      <c r="E6" s="227" t="s">
        <v>377</v>
      </c>
      <c r="F6" s="166" t="s">
        <v>35</v>
      </c>
      <c r="G6" s="166" t="s">
        <v>560</v>
      </c>
      <c r="H6" s="166"/>
      <c r="I6" s="166" t="s">
        <v>370</v>
      </c>
      <c r="J6" s="217" t="s">
        <v>505</v>
      </c>
      <c r="K6" s="511">
        <v>2.2050000000000001</v>
      </c>
      <c r="L6" s="511">
        <v>2.25</v>
      </c>
      <c r="M6" s="512">
        <f t="shared" si="0"/>
        <v>4.9612499999999997</v>
      </c>
    </row>
    <row r="7" spans="1:13" x14ac:dyDescent="0.3">
      <c r="A7" s="166">
        <v>6</v>
      </c>
      <c r="B7" s="225" t="s">
        <v>518</v>
      </c>
      <c r="C7" s="167" t="s">
        <v>500</v>
      </c>
      <c r="D7" s="226">
        <v>16.8</v>
      </c>
      <c r="E7" s="227" t="s">
        <v>358</v>
      </c>
      <c r="F7" s="166" t="s">
        <v>20</v>
      </c>
      <c r="G7" s="166" t="s">
        <v>558</v>
      </c>
      <c r="H7" s="166"/>
      <c r="I7" s="166" t="s">
        <v>370</v>
      </c>
      <c r="J7" s="217"/>
      <c r="K7" s="511">
        <v>0.6</v>
      </c>
      <c r="L7" s="511">
        <v>0.8</v>
      </c>
      <c r="M7" s="512">
        <f t="shared" si="0"/>
        <v>0.48</v>
      </c>
    </row>
    <row r="8" spans="1:13" x14ac:dyDescent="0.3">
      <c r="A8" s="166">
        <v>7</v>
      </c>
      <c r="B8" s="225" t="s">
        <v>504</v>
      </c>
      <c r="C8" s="167" t="s">
        <v>500</v>
      </c>
      <c r="D8" s="226">
        <v>16.88</v>
      </c>
      <c r="E8" s="227" t="s">
        <v>377</v>
      </c>
      <c r="F8" s="166" t="s">
        <v>35</v>
      </c>
      <c r="G8" s="166" t="s">
        <v>560</v>
      </c>
      <c r="H8" s="166"/>
      <c r="I8" s="166" t="s">
        <v>371</v>
      </c>
      <c r="J8" s="217" t="s">
        <v>520</v>
      </c>
      <c r="K8" s="511">
        <v>2.2050000000000001</v>
      </c>
      <c r="L8" s="511">
        <v>2.25</v>
      </c>
      <c r="M8" s="512">
        <f t="shared" si="0"/>
        <v>4.9612499999999997</v>
      </c>
    </row>
    <row r="9" spans="1:13" x14ac:dyDescent="0.3">
      <c r="A9" s="166">
        <v>8</v>
      </c>
      <c r="B9" s="225" t="s">
        <v>504</v>
      </c>
      <c r="C9" s="167" t="s">
        <v>500</v>
      </c>
      <c r="D9" s="226">
        <v>18.579999999999998</v>
      </c>
      <c r="E9" s="227" t="s">
        <v>358</v>
      </c>
      <c r="F9" s="166" t="s">
        <v>43</v>
      </c>
      <c r="G9" s="166" t="s">
        <v>560</v>
      </c>
      <c r="H9" s="166"/>
      <c r="I9" s="166" t="s">
        <v>370</v>
      </c>
      <c r="J9" s="217" t="s">
        <v>521</v>
      </c>
      <c r="K9" s="511">
        <v>2.2050000000000001</v>
      </c>
      <c r="L9" s="511">
        <v>2.25</v>
      </c>
      <c r="M9" s="512">
        <f t="shared" si="0"/>
        <v>4.9612499999999997</v>
      </c>
    </row>
    <row r="10" spans="1:13" x14ac:dyDescent="0.3">
      <c r="A10" s="166">
        <v>9</v>
      </c>
      <c r="B10" s="225" t="s">
        <v>504</v>
      </c>
      <c r="C10" s="167" t="s">
        <v>500</v>
      </c>
      <c r="D10" s="226">
        <v>18.649999999999999</v>
      </c>
      <c r="E10" s="227" t="s">
        <v>377</v>
      </c>
      <c r="F10" s="166" t="s">
        <v>43</v>
      </c>
      <c r="G10" s="166" t="s">
        <v>560</v>
      </c>
      <c r="H10" s="166"/>
      <c r="I10" s="166" t="s">
        <v>370</v>
      </c>
      <c r="J10" s="217" t="s">
        <v>505</v>
      </c>
      <c r="K10" s="511">
        <v>2.2050000000000001</v>
      </c>
      <c r="L10" s="511">
        <v>2.25</v>
      </c>
      <c r="M10" s="512">
        <f t="shared" si="0"/>
        <v>4.9612499999999997</v>
      </c>
    </row>
    <row r="11" spans="1:13" x14ac:dyDescent="0.3">
      <c r="A11" s="166">
        <v>10</v>
      </c>
      <c r="B11" s="225" t="s">
        <v>504</v>
      </c>
      <c r="C11" s="167" t="s">
        <v>500</v>
      </c>
      <c r="D11" s="226">
        <v>18.78</v>
      </c>
      <c r="E11" s="227" t="s">
        <v>358</v>
      </c>
      <c r="F11" s="166" t="s">
        <v>35</v>
      </c>
      <c r="G11" s="166" t="s">
        <v>560</v>
      </c>
      <c r="H11" s="166"/>
      <c r="I11" s="166" t="s">
        <v>371</v>
      </c>
      <c r="J11" s="217" t="s">
        <v>520</v>
      </c>
      <c r="K11" s="511">
        <v>2.2050000000000001</v>
      </c>
      <c r="L11" s="511">
        <v>2.25</v>
      </c>
      <c r="M11" s="512">
        <f t="shared" si="0"/>
        <v>4.9612499999999997</v>
      </c>
    </row>
    <row r="12" spans="1:13" x14ac:dyDescent="0.3">
      <c r="A12" s="166">
        <v>11</v>
      </c>
      <c r="B12" s="225" t="s">
        <v>504</v>
      </c>
      <c r="C12" s="167" t="s">
        <v>500</v>
      </c>
      <c r="D12" s="226">
        <v>19.010000000000002</v>
      </c>
      <c r="E12" s="227" t="s">
        <v>377</v>
      </c>
      <c r="F12" s="166" t="s">
        <v>43</v>
      </c>
      <c r="G12" s="166" t="s">
        <v>560</v>
      </c>
      <c r="H12" s="166"/>
      <c r="I12" s="166" t="s">
        <v>370</v>
      </c>
      <c r="J12" s="217" t="s">
        <v>505</v>
      </c>
      <c r="K12" s="511">
        <v>2.2050000000000001</v>
      </c>
      <c r="L12" s="511">
        <v>2.25</v>
      </c>
      <c r="M12" s="512">
        <f t="shared" si="0"/>
        <v>4.9612499999999997</v>
      </c>
    </row>
    <row r="13" spans="1:13" x14ac:dyDescent="0.3">
      <c r="A13" s="166">
        <v>12</v>
      </c>
      <c r="B13" s="225" t="s">
        <v>504</v>
      </c>
      <c r="C13" s="167" t="s">
        <v>500</v>
      </c>
      <c r="D13" s="226">
        <v>19.55</v>
      </c>
      <c r="E13" s="227" t="s">
        <v>358</v>
      </c>
      <c r="F13" s="166" t="s">
        <v>20</v>
      </c>
      <c r="G13" s="166" t="s">
        <v>560</v>
      </c>
      <c r="H13" s="166"/>
      <c r="I13" s="166" t="s">
        <v>371</v>
      </c>
      <c r="J13" s="217" t="s">
        <v>503</v>
      </c>
      <c r="K13" s="511">
        <v>2.2050000000000001</v>
      </c>
      <c r="L13" s="511">
        <v>2.25</v>
      </c>
      <c r="M13" s="512">
        <f t="shared" si="0"/>
        <v>4.9612499999999997</v>
      </c>
    </row>
    <row r="14" spans="1:13" x14ac:dyDescent="0.3">
      <c r="A14" s="166">
        <v>13</v>
      </c>
      <c r="B14" s="225" t="s">
        <v>504</v>
      </c>
      <c r="C14" s="167" t="s">
        <v>500</v>
      </c>
      <c r="D14" s="226">
        <v>21.81</v>
      </c>
      <c r="E14" s="227" t="s">
        <v>358</v>
      </c>
      <c r="F14" s="166" t="s">
        <v>20</v>
      </c>
      <c r="G14" s="166" t="s">
        <v>560</v>
      </c>
      <c r="H14" s="166"/>
      <c r="I14" s="166" t="s">
        <v>371</v>
      </c>
      <c r="J14" s="217" t="s">
        <v>522</v>
      </c>
      <c r="K14" s="511">
        <v>2.2050000000000001</v>
      </c>
      <c r="L14" s="511">
        <v>2.25</v>
      </c>
      <c r="M14" s="512">
        <f t="shared" si="0"/>
        <v>4.9612499999999997</v>
      </c>
    </row>
    <row r="15" spans="1:13" x14ac:dyDescent="0.3">
      <c r="A15" s="166">
        <v>14</v>
      </c>
      <c r="B15" s="225" t="s">
        <v>500</v>
      </c>
      <c r="C15" s="167" t="s">
        <v>500</v>
      </c>
      <c r="D15" s="226">
        <v>31.9</v>
      </c>
      <c r="E15" s="227" t="s">
        <v>358</v>
      </c>
      <c r="F15" s="166" t="s">
        <v>20</v>
      </c>
      <c r="G15" s="166" t="s">
        <v>560</v>
      </c>
      <c r="H15" s="166"/>
      <c r="I15" s="166" t="s">
        <v>371</v>
      </c>
      <c r="J15" s="217" t="s">
        <v>527</v>
      </c>
      <c r="K15" s="511">
        <v>2.2050000000000001</v>
      </c>
      <c r="L15" s="511">
        <v>2.25</v>
      </c>
      <c r="M15" s="512">
        <f t="shared" si="0"/>
        <v>4.9612499999999997</v>
      </c>
    </row>
    <row r="16" spans="1:13" x14ac:dyDescent="0.3">
      <c r="A16" s="166">
        <v>15</v>
      </c>
      <c r="B16" s="225" t="s">
        <v>504</v>
      </c>
      <c r="C16" s="167" t="s">
        <v>500</v>
      </c>
      <c r="D16" s="226">
        <v>33</v>
      </c>
      <c r="E16" s="227" t="s">
        <v>358</v>
      </c>
      <c r="F16" s="166" t="s">
        <v>19</v>
      </c>
      <c r="G16" s="166" t="s">
        <v>560</v>
      </c>
      <c r="H16" s="166"/>
      <c r="I16" s="166" t="s">
        <v>371</v>
      </c>
      <c r="J16" s="217" t="s">
        <v>528</v>
      </c>
      <c r="K16" s="511">
        <v>2.2050000000000001</v>
      </c>
      <c r="L16" s="511">
        <v>2.25</v>
      </c>
      <c r="M16" s="512">
        <f t="shared" si="0"/>
        <v>4.9612499999999997</v>
      </c>
    </row>
    <row r="17" spans="1:20" x14ac:dyDescent="0.3">
      <c r="A17" s="166">
        <v>16</v>
      </c>
      <c r="B17" s="225" t="s">
        <v>504</v>
      </c>
      <c r="C17" s="167" t="s">
        <v>500</v>
      </c>
      <c r="D17" s="226">
        <v>35.1</v>
      </c>
      <c r="E17" s="227" t="s">
        <v>377</v>
      </c>
      <c r="F17" s="166" t="s">
        <v>19</v>
      </c>
      <c r="G17" s="166" t="s">
        <v>560</v>
      </c>
      <c r="H17" s="166"/>
      <c r="I17" s="166" t="s">
        <v>371</v>
      </c>
      <c r="J17" s="217" t="s">
        <v>520</v>
      </c>
      <c r="K17" s="511">
        <v>2.2050000000000001</v>
      </c>
      <c r="L17" s="511">
        <v>2.25</v>
      </c>
      <c r="M17" s="512">
        <f t="shared" si="0"/>
        <v>4.9612499999999997</v>
      </c>
    </row>
    <row r="18" spans="1:20" x14ac:dyDescent="0.3">
      <c r="A18" s="166">
        <v>17</v>
      </c>
      <c r="B18" s="225" t="s">
        <v>500</v>
      </c>
      <c r="C18" s="167" t="s">
        <v>500</v>
      </c>
      <c r="D18" s="226">
        <v>38.15</v>
      </c>
      <c r="E18" s="227" t="s">
        <v>358</v>
      </c>
      <c r="F18" s="166" t="s">
        <v>19</v>
      </c>
      <c r="G18" s="166" t="s">
        <v>560</v>
      </c>
      <c r="H18" s="166"/>
      <c r="I18" s="166" t="s">
        <v>371</v>
      </c>
      <c r="J18" s="217" t="s">
        <v>530</v>
      </c>
      <c r="K18" s="511">
        <v>2.2050000000000001</v>
      </c>
      <c r="L18" s="511">
        <v>2.25</v>
      </c>
      <c r="M18" s="512">
        <f t="shared" si="0"/>
        <v>4.9612499999999997</v>
      </c>
    </row>
    <row r="19" spans="1:20" x14ac:dyDescent="0.3">
      <c r="A19" s="166">
        <v>18</v>
      </c>
      <c r="B19" s="225" t="s">
        <v>504</v>
      </c>
      <c r="C19" s="167" t="s">
        <v>500</v>
      </c>
      <c r="D19" s="226">
        <v>38.33</v>
      </c>
      <c r="E19" s="227" t="s">
        <v>377</v>
      </c>
      <c r="F19" s="166" t="s">
        <v>19</v>
      </c>
      <c r="G19" s="166" t="s">
        <v>560</v>
      </c>
      <c r="H19" s="166"/>
      <c r="I19" s="166" t="s">
        <v>371</v>
      </c>
      <c r="J19" s="217" t="s">
        <v>520</v>
      </c>
      <c r="K19" s="511">
        <v>2.2050000000000001</v>
      </c>
      <c r="L19" s="511">
        <v>2.25</v>
      </c>
      <c r="M19" s="512">
        <f t="shared" si="0"/>
        <v>4.9612499999999997</v>
      </c>
    </row>
    <row r="20" spans="1:20" x14ac:dyDescent="0.3">
      <c r="A20" s="166">
        <v>19</v>
      </c>
      <c r="B20" s="225" t="s">
        <v>531</v>
      </c>
      <c r="C20" s="167" t="s">
        <v>500</v>
      </c>
      <c r="D20" s="226">
        <v>39.049999999999997</v>
      </c>
      <c r="E20" s="227" t="s">
        <v>358</v>
      </c>
      <c r="F20" s="166" t="s">
        <v>43</v>
      </c>
      <c r="G20" s="166" t="s">
        <v>560</v>
      </c>
      <c r="H20" s="166"/>
      <c r="I20" s="166" t="s">
        <v>371</v>
      </c>
      <c r="J20" s="217"/>
      <c r="K20" s="511">
        <v>2.2050000000000001</v>
      </c>
      <c r="L20" s="511">
        <v>2.25</v>
      </c>
      <c r="M20" s="512">
        <f t="shared" si="0"/>
        <v>4.9612499999999997</v>
      </c>
    </row>
    <row r="21" spans="1:20" x14ac:dyDescent="0.3">
      <c r="A21" s="166">
        <v>20</v>
      </c>
      <c r="B21" s="225" t="s">
        <v>518</v>
      </c>
      <c r="C21" s="167" t="s">
        <v>500</v>
      </c>
      <c r="D21" s="226">
        <v>39.049999999999997</v>
      </c>
      <c r="E21" s="227" t="s">
        <v>358</v>
      </c>
      <c r="F21" s="166" t="s">
        <v>35</v>
      </c>
      <c r="G21" s="166" t="s">
        <v>558</v>
      </c>
      <c r="H21" s="166"/>
      <c r="I21" s="166" t="s">
        <v>370</v>
      </c>
      <c r="J21" s="217"/>
      <c r="K21" s="511">
        <v>0.6</v>
      </c>
      <c r="L21" s="511">
        <v>0.8</v>
      </c>
      <c r="M21" s="512">
        <f t="shared" si="0"/>
        <v>0.48</v>
      </c>
    </row>
    <row r="22" spans="1:20" x14ac:dyDescent="0.3">
      <c r="A22" s="166">
        <v>21</v>
      </c>
      <c r="B22" s="225" t="s">
        <v>504</v>
      </c>
      <c r="C22" s="167" t="s">
        <v>500</v>
      </c>
      <c r="D22" s="226">
        <v>39.5</v>
      </c>
      <c r="E22" s="227" t="s">
        <v>377</v>
      </c>
      <c r="F22" s="166" t="s">
        <v>43</v>
      </c>
      <c r="G22" s="166" t="s">
        <v>560</v>
      </c>
      <c r="H22" s="166"/>
      <c r="I22" s="166" t="s">
        <v>371</v>
      </c>
      <c r="J22" s="217" t="s">
        <v>520</v>
      </c>
      <c r="K22" s="511">
        <v>2.2050000000000001</v>
      </c>
      <c r="L22" s="511">
        <v>2.25</v>
      </c>
      <c r="M22" s="512">
        <f t="shared" si="0"/>
        <v>4.9612499999999997</v>
      </c>
    </row>
    <row r="23" spans="1:20" x14ac:dyDescent="0.3">
      <c r="A23" s="166">
        <v>22</v>
      </c>
      <c r="B23" s="225" t="s">
        <v>513</v>
      </c>
      <c r="C23" s="167" t="s">
        <v>500</v>
      </c>
      <c r="D23" s="226">
        <v>40</v>
      </c>
      <c r="E23" s="227" t="s">
        <v>359</v>
      </c>
      <c r="F23" s="166" t="s">
        <v>19</v>
      </c>
      <c r="G23" s="166" t="s">
        <v>559</v>
      </c>
      <c r="H23" s="166"/>
      <c r="I23" s="166" t="s">
        <v>379</v>
      </c>
      <c r="J23" s="217"/>
      <c r="K23" s="511">
        <v>2.4300000000000002</v>
      </c>
      <c r="L23" s="511">
        <v>1.83</v>
      </c>
      <c r="M23" s="512">
        <f t="shared" si="0"/>
        <v>4.4469000000000003</v>
      </c>
    </row>
    <row r="24" spans="1:20" x14ac:dyDescent="0.3">
      <c r="A24" s="166">
        <v>23</v>
      </c>
      <c r="B24" s="225" t="s">
        <v>504</v>
      </c>
      <c r="C24" s="167" t="s">
        <v>500</v>
      </c>
      <c r="D24" s="226">
        <v>40.159999999999997</v>
      </c>
      <c r="E24" s="227" t="s">
        <v>377</v>
      </c>
      <c r="F24" s="166" t="s">
        <v>19</v>
      </c>
      <c r="G24" s="166" t="s">
        <v>560</v>
      </c>
      <c r="H24" s="166"/>
      <c r="I24" s="166" t="s">
        <v>371</v>
      </c>
      <c r="J24" s="217" t="s">
        <v>532</v>
      </c>
      <c r="K24" s="511">
        <v>2.2050000000000001</v>
      </c>
      <c r="L24" s="511">
        <v>2.25</v>
      </c>
      <c r="M24" s="512">
        <f t="shared" si="0"/>
        <v>4.9612499999999997</v>
      </c>
    </row>
    <row r="25" spans="1:20" x14ac:dyDescent="0.3">
      <c r="A25" s="166">
        <v>24</v>
      </c>
      <c r="B25" s="225" t="s">
        <v>518</v>
      </c>
      <c r="C25" s="167" t="s">
        <v>500</v>
      </c>
      <c r="D25" s="226">
        <v>40.549999999999997</v>
      </c>
      <c r="E25" s="227" t="s">
        <v>358</v>
      </c>
      <c r="F25" s="166" t="s">
        <v>20</v>
      </c>
      <c r="G25" s="166" t="s">
        <v>558</v>
      </c>
      <c r="H25" s="166"/>
      <c r="I25" s="166" t="s">
        <v>370</v>
      </c>
      <c r="J25" s="217"/>
      <c r="K25" s="511">
        <v>0.6</v>
      </c>
      <c r="L25" s="511">
        <v>0.8</v>
      </c>
      <c r="M25" s="512">
        <f t="shared" si="0"/>
        <v>0.48</v>
      </c>
    </row>
    <row r="26" spans="1:20" x14ac:dyDescent="0.3">
      <c r="A26" s="166">
        <v>25</v>
      </c>
      <c r="B26" s="225" t="s">
        <v>504</v>
      </c>
      <c r="C26" s="167" t="s">
        <v>500</v>
      </c>
      <c r="D26" s="226">
        <v>40.630000000000003</v>
      </c>
      <c r="E26" s="227" t="s">
        <v>377</v>
      </c>
      <c r="F26" s="166" t="s">
        <v>20</v>
      </c>
      <c r="G26" s="166" t="s">
        <v>560</v>
      </c>
      <c r="H26" s="166"/>
      <c r="I26" s="166" t="s">
        <v>370</v>
      </c>
      <c r="J26" s="217" t="s">
        <v>505</v>
      </c>
      <c r="K26" s="511">
        <v>2.2050000000000001</v>
      </c>
      <c r="L26" s="511">
        <v>2.25</v>
      </c>
      <c r="M26" s="512">
        <f t="shared" si="0"/>
        <v>4.9612499999999997</v>
      </c>
    </row>
    <row r="27" spans="1:20" x14ac:dyDescent="0.3">
      <c r="A27" s="166">
        <v>26</v>
      </c>
      <c r="B27" s="225" t="s">
        <v>518</v>
      </c>
      <c r="C27" s="167" t="s">
        <v>500</v>
      </c>
      <c r="D27" s="226">
        <v>42.69</v>
      </c>
      <c r="E27" s="227" t="s">
        <v>358</v>
      </c>
      <c r="F27" s="166" t="s">
        <v>19</v>
      </c>
      <c r="G27" s="166" t="s">
        <v>558</v>
      </c>
      <c r="H27" s="166"/>
      <c r="I27" s="166" t="s">
        <v>379</v>
      </c>
      <c r="J27" s="217"/>
      <c r="K27" s="511">
        <v>0.6</v>
      </c>
      <c r="L27" s="511">
        <v>0.8</v>
      </c>
      <c r="M27" s="512">
        <f t="shared" si="0"/>
        <v>0.48</v>
      </c>
    </row>
    <row r="28" spans="1:20" x14ac:dyDescent="0.3">
      <c r="A28" s="166">
        <v>27</v>
      </c>
      <c r="B28" s="225" t="s">
        <v>504</v>
      </c>
      <c r="C28" s="167" t="s">
        <v>500</v>
      </c>
      <c r="D28" s="226">
        <v>42.9</v>
      </c>
      <c r="E28" s="227" t="s">
        <v>377</v>
      </c>
      <c r="F28" s="166" t="s">
        <v>20</v>
      </c>
      <c r="G28" s="166" t="s">
        <v>560</v>
      </c>
      <c r="H28" s="166"/>
      <c r="I28" s="166" t="s">
        <v>371</v>
      </c>
      <c r="J28" s="217" t="s">
        <v>529</v>
      </c>
      <c r="K28" s="511">
        <v>2.2050000000000001</v>
      </c>
      <c r="L28" s="511">
        <v>2.25</v>
      </c>
      <c r="M28" s="512">
        <f t="shared" si="0"/>
        <v>4.9612499999999997</v>
      </c>
      <c r="O28" s="537"/>
      <c r="P28" s="538" t="s">
        <v>722</v>
      </c>
      <c r="Q28" s="538" t="s">
        <v>723</v>
      </c>
      <c r="R28" s="538" t="s">
        <v>724</v>
      </c>
      <c r="S28" s="538"/>
    </row>
    <row r="29" spans="1:20" x14ac:dyDescent="0.3">
      <c r="A29" s="166">
        <v>28</v>
      </c>
      <c r="B29" s="225" t="s">
        <v>504</v>
      </c>
      <c r="C29" s="167" t="s">
        <v>500</v>
      </c>
      <c r="D29" s="226">
        <v>43.1</v>
      </c>
      <c r="E29" s="227" t="s">
        <v>358</v>
      </c>
      <c r="F29" s="166" t="s">
        <v>20</v>
      </c>
      <c r="G29" s="166" t="s">
        <v>560</v>
      </c>
      <c r="H29" s="166"/>
      <c r="I29" s="166" t="s">
        <v>379</v>
      </c>
      <c r="J29" s="217" t="s">
        <v>526</v>
      </c>
      <c r="K29" s="511">
        <v>2.2050000000000001</v>
      </c>
      <c r="L29" s="511">
        <v>2.25</v>
      </c>
      <c r="M29" s="512">
        <f t="shared" si="0"/>
        <v>4.9612499999999997</v>
      </c>
      <c r="O29" s="539" t="s">
        <v>673</v>
      </c>
      <c r="P29" s="537">
        <f>COUNTIFS($G$2:$G$33,G33,$I$2:$I$33,I2)</f>
        <v>16</v>
      </c>
      <c r="Q29" s="537">
        <f>COUNTIFS(G2:G33,G33,I2:I33,I31)</f>
        <v>7</v>
      </c>
      <c r="R29" s="537">
        <f>COUNTIFS(G2:G33,G33,I2:I33,I33)</f>
        <v>2</v>
      </c>
      <c r="S29" s="537">
        <f>SUM(P29:R29)</f>
        <v>25</v>
      </c>
    </row>
    <row r="30" spans="1:20" x14ac:dyDescent="0.3">
      <c r="A30" s="166">
        <v>29</v>
      </c>
      <c r="B30" s="225" t="s">
        <v>504</v>
      </c>
      <c r="C30" s="167" t="s">
        <v>500</v>
      </c>
      <c r="D30" s="226">
        <v>43.96</v>
      </c>
      <c r="E30" s="227" t="s">
        <v>377</v>
      </c>
      <c r="F30" s="166" t="s">
        <v>19</v>
      </c>
      <c r="G30" s="166" t="s">
        <v>560</v>
      </c>
      <c r="H30" s="166"/>
      <c r="I30" s="166" t="s">
        <v>370</v>
      </c>
      <c r="J30" s="217" t="s">
        <v>505</v>
      </c>
      <c r="K30" s="511">
        <v>2.2050000000000001</v>
      </c>
      <c r="L30" s="511">
        <v>2.25</v>
      </c>
      <c r="M30" s="512">
        <f t="shared" si="0"/>
        <v>4.9612499999999997</v>
      </c>
      <c r="O30" s="539" t="s">
        <v>674</v>
      </c>
      <c r="P30" s="537">
        <f>COUNTIFS($G$2:$G$33,$G$3,$I$2:$I$33,I3)</f>
        <v>1</v>
      </c>
      <c r="Q30" s="537">
        <f>COUNTIFS($G$2:$G$33,$G$3,$I$2:$I$33,I31)</f>
        <v>0</v>
      </c>
      <c r="R30" s="537">
        <f>COUNTIFS($G$2:$G$33,$G$3,$I$2:$I$33,I33)</f>
        <v>1</v>
      </c>
      <c r="S30" s="537">
        <f t="shared" ref="S30:S31" si="1">SUM(P30:R30)</f>
        <v>2</v>
      </c>
    </row>
    <row r="31" spans="1:20" x14ac:dyDescent="0.3">
      <c r="A31" s="166">
        <v>30</v>
      </c>
      <c r="B31" s="225" t="s">
        <v>504</v>
      </c>
      <c r="C31" s="167" t="s">
        <v>500</v>
      </c>
      <c r="D31" s="226">
        <v>46.05</v>
      </c>
      <c r="E31" s="227" t="s">
        <v>377</v>
      </c>
      <c r="F31" s="166" t="s">
        <v>20</v>
      </c>
      <c r="G31" s="166" t="s">
        <v>560</v>
      </c>
      <c r="H31" s="166"/>
      <c r="I31" s="166" t="s">
        <v>370</v>
      </c>
      <c r="J31" s="217" t="s">
        <v>505</v>
      </c>
      <c r="K31" s="511">
        <v>2.2050000000000001</v>
      </c>
      <c r="L31" s="511">
        <v>2.25</v>
      </c>
      <c r="M31" s="512">
        <f t="shared" si="0"/>
        <v>4.9612499999999997</v>
      </c>
      <c r="O31" s="538" t="s">
        <v>675</v>
      </c>
      <c r="P31" s="537">
        <f>COUNTIFS($G$2:$G$33,$G$7,$I$2:$I$33,I32)</f>
        <v>0</v>
      </c>
      <c r="Q31" s="537">
        <f>COUNTIFS($G$2:$G$33,$G$7,$I$2:$I$33,I25)</f>
        <v>4</v>
      </c>
      <c r="R31" s="537">
        <f>COUNTIFS($G$2:$G$33,$G$7,$I$2:$I$33,I33)</f>
        <v>1</v>
      </c>
      <c r="S31" s="537">
        <f t="shared" si="1"/>
        <v>5</v>
      </c>
    </row>
    <row r="32" spans="1:20" x14ac:dyDescent="0.3">
      <c r="A32" s="166">
        <v>31</v>
      </c>
      <c r="B32" s="225" t="s">
        <v>504</v>
      </c>
      <c r="C32" s="167" t="s">
        <v>500</v>
      </c>
      <c r="D32" s="226">
        <v>47.75</v>
      </c>
      <c r="E32" s="227" t="s">
        <v>375</v>
      </c>
      <c r="F32" s="166" t="s">
        <v>19</v>
      </c>
      <c r="G32" s="166" t="s">
        <v>560</v>
      </c>
      <c r="H32" s="166"/>
      <c r="I32" s="166" t="s">
        <v>371</v>
      </c>
      <c r="J32" s="217" t="s">
        <v>529</v>
      </c>
      <c r="K32" s="511">
        <v>2.2050000000000001</v>
      </c>
      <c r="L32" s="511">
        <v>2.25</v>
      </c>
      <c r="M32" s="512">
        <f t="shared" si="0"/>
        <v>4.9612499999999997</v>
      </c>
      <c r="O32" s="539" t="s">
        <v>673</v>
      </c>
      <c r="P32">
        <f>P29*I37</f>
        <v>79.38</v>
      </c>
      <c r="Q32">
        <f>Q29*I37</f>
        <v>34.728749999999998</v>
      </c>
      <c r="R32">
        <f>R29*I37</f>
        <v>9.9224999999999994</v>
      </c>
      <c r="T32" t="s">
        <v>109</v>
      </c>
    </row>
    <row r="33" spans="1:20" x14ac:dyDescent="0.3">
      <c r="A33" s="166">
        <v>32</v>
      </c>
      <c r="B33" s="225" t="s">
        <v>504</v>
      </c>
      <c r="C33" s="167" t="s">
        <v>500</v>
      </c>
      <c r="D33" s="226">
        <v>48.05</v>
      </c>
      <c r="E33" s="227" t="s">
        <v>377</v>
      </c>
      <c r="F33" s="166" t="s">
        <v>43</v>
      </c>
      <c r="G33" s="166" t="s">
        <v>560</v>
      </c>
      <c r="H33" s="166"/>
      <c r="I33" s="166" t="s">
        <v>379</v>
      </c>
      <c r="J33" s="217" t="s">
        <v>521</v>
      </c>
      <c r="K33" s="511">
        <v>2.2050000000000001</v>
      </c>
      <c r="L33" s="511">
        <v>2.25</v>
      </c>
      <c r="M33" s="512">
        <f t="shared" si="0"/>
        <v>4.9612499999999997</v>
      </c>
      <c r="O33" s="539" t="s">
        <v>674</v>
      </c>
      <c r="P33">
        <f>P30*I38</f>
        <v>4.4469000000000003</v>
      </c>
      <c r="Q33">
        <f>Q30*I38</f>
        <v>0</v>
      </c>
      <c r="R33">
        <f>R30*I38</f>
        <v>4.4469000000000003</v>
      </c>
      <c r="T33" t="s">
        <v>109</v>
      </c>
    </row>
    <row r="34" spans="1:20" x14ac:dyDescent="0.3">
      <c r="A34" s="217"/>
      <c r="B34" s="217"/>
      <c r="C34" s="217"/>
      <c r="D34" s="217"/>
      <c r="E34" s="217"/>
      <c r="F34" s="217"/>
      <c r="G34" s="217"/>
      <c r="H34" s="217"/>
      <c r="I34" s="217"/>
      <c r="J34" s="217"/>
      <c r="K34" s="217"/>
      <c r="L34" s="217" t="s">
        <v>109</v>
      </c>
      <c r="M34" s="460">
        <f>SUM(M2:M33)</f>
        <v>135.31380000000004</v>
      </c>
      <c r="O34" s="538" t="s">
        <v>675</v>
      </c>
      <c r="P34">
        <v>0</v>
      </c>
      <c r="Q34">
        <f>Q31*I39</f>
        <v>1.92</v>
      </c>
      <c r="R34">
        <f>R31*I39</f>
        <v>0.48</v>
      </c>
      <c r="T34" t="s">
        <v>109</v>
      </c>
    </row>
    <row r="37" spans="1:20" x14ac:dyDescent="0.3">
      <c r="G37" s="220" t="s">
        <v>673</v>
      </c>
      <c r="H37" s="216">
        <v>25</v>
      </c>
      <c r="I37" s="513">
        <f>2.205*2.25</f>
        <v>4.9612499999999997</v>
      </c>
      <c r="J37" s="513">
        <f>I37*H37</f>
        <v>124.03125</v>
      </c>
    </row>
    <row r="38" spans="1:20" x14ac:dyDescent="0.3">
      <c r="G38" s="220" t="s">
        <v>674</v>
      </c>
      <c r="H38" s="216">
        <v>2</v>
      </c>
      <c r="I38" s="513">
        <f>2.43*1.83</f>
        <v>4.4469000000000003</v>
      </c>
      <c r="J38" s="513">
        <f t="shared" ref="J38:J39" si="2">I38*H38</f>
        <v>8.8938000000000006</v>
      </c>
    </row>
    <row r="39" spans="1:20" x14ac:dyDescent="0.3">
      <c r="G39" s="216" t="s">
        <v>675</v>
      </c>
      <c r="H39" s="216">
        <v>5</v>
      </c>
      <c r="I39" s="513">
        <f>0.6*0.8</f>
        <v>0.48</v>
      </c>
      <c r="J39" s="513">
        <f t="shared" si="2"/>
        <v>2.4</v>
      </c>
    </row>
    <row r="42" spans="1:20" ht="28.8" x14ac:dyDescent="0.3">
      <c r="A42" s="424" t="s">
        <v>385</v>
      </c>
      <c r="B42" s="510" t="s">
        <v>386</v>
      </c>
      <c r="C42" s="424" t="s">
        <v>386</v>
      </c>
      <c r="D42" s="424" t="s">
        <v>363</v>
      </c>
      <c r="E42" s="424" t="s">
        <v>338</v>
      </c>
      <c r="F42" s="424" t="s">
        <v>18</v>
      </c>
      <c r="G42" s="424" t="s">
        <v>534</v>
      </c>
      <c r="H42" s="424" t="s">
        <v>492</v>
      </c>
      <c r="I42" s="424" t="s">
        <v>387</v>
      </c>
      <c r="J42" s="462" t="s">
        <v>24</v>
      </c>
    </row>
    <row r="43" spans="1:20" x14ac:dyDescent="0.3">
      <c r="A43" s="514">
        <v>1</v>
      </c>
      <c r="B43" s="225" t="s">
        <v>369</v>
      </c>
      <c r="C43" s="167" t="s">
        <v>448</v>
      </c>
      <c r="D43" s="226">
        <v>0.95</v>
      </c>
      <c r="E43" s="227" t="s">
        <v>358</v>
      </c>
      <c r="F43" s="166" t="s">
        <v>20</v>
      </c>
      <c r="G43" s="166" t="s">
        <v>536</v>
      </c>
      <c r="H43" s="166"/>
      <c r="I43" s="166" t="s">
        <v>370</v>
      </c>
      <c r="J43" s="515"/>
    </row>
    <row r="44" spans="1:20" x14ac:dyDescent="0.3">
      <c r="A44" s="514">
        <v>2</v>
      </c>
      <c r="B44" s="225" t="s">
        <v>369</v>
      </c>
      <c r="C44" s="167" t="s">
        <v>448</v>
      </c>
      <c r="D44" s="226">
        <v>1.6</v>
      </c>
      <c r="E44" s="227" t="s">
        <v>358</v>
      </c>
      <c r="F44" s="166" t="s">
        <v>20</v>
      </c>
      <c r="G44" s="166" t="s">
        <v>536</v>
      </c>
      <c r="H44" s="166"/>
      <c r="I44" s="166" t="s">
        <v>371</v>
      </c>
      <c r="J44" s="515"/>
    </row>
    <row r="45" spans="1:20" x14ac:dyDescent="0.3">
      <c r="A45" s="514">
        <v>3</v>
      </c>
      <c r="B45" s="225" t="s">
        <v>369</v>
      </c>
      <c r="C45" s="167" t="s">
        <v>448</v>
      </c>
      <c r="D45" s="226">
        <v>1.65</v>
      </c>
      <c r="E45" s="227" t="s">
        <v>358</v>
      </c>
      <c r="F45" s="166" t="s">
        <v>19</v>
      </c>
      <c r="G45" s="166" t="s">
        <v>536</v>
      </c>
      <c r="H45" s="166"/>
      <c r="I45" s="166" t="s">
        <v>370</v>
      </c>
      <c r="J45" s="515"/>
    </row>
    <row r="46" spans="1:20" x14ac:dyDescent="0.3">
      <c r="A46" s="514">
        <v>4</v>
      </c>
      <c r="B46" s="225" t="s">
        <v>369</v>
      </c>
      <c r="C46" s="167" t="s">
        <v>448</v>
      </c>
      <c r="D46" s="226">
        <v>2.5499999999999998</v>
      </c>
      <c r="E46" s="227" t="s">
        <v>358</v>
      </c>
      <c r="F46" s="166" t="s">
        <v>20</v>
      </c>
      <c r="G46" s="166" t="s">
        <v>536</v>
      </c>
      <c r="H46" s="166"/>
      <c r="I46" s="166" t="s">
        <v>370</v>
      </c>
      <c r="J46" s="515"/>
    </row>
    <row r="47" spans="1:20" x14ac:dyDescent="0.3">
      <c r="A47" s="514">
        <v>5</v>
      </c>
      <c r="B47" s="225" t="s">
        <v>369</v>
      </c>
      <c r="C47" s="167" t="s">
        <v>448</v>
      </c>
      <c r="D47" s="226">
        <v>3.23</v>
      </c>
      <c r="E47" s="227" t="s">
        <v>358</v>
      </c>
      <c r="F47" s="166" t="s">
        <v>19</v>
      </c>
      <c r="G47" s="166" t="s">
        <v>536</v>
      </c>
      <c r="H47" s="166"/>
      <c r="I47" s="166" t="s">
        <v>370</v>
      </c>
      <c r="J47" s="515"/>
    </row>
    <row r="48" spans="1:20" x14ac:dyDescent="0.3">
      <c r="A48" s="514">
        <v>6</v>
      </c>
      <c r="B48" s="225" t="s">
        <v>373</v>
      </c>
      <c r="C48" s="167" t="s">
        <v>448</v>
      </c>
      <c r="D48" s="226">
        <v>3.6</v>
      </c>
      <c r="E48" s="227" t="s">
        <v>358</v>
      </c>
      <c r="F48" s="166" t="s">
        <v>19</v>
      </c>
      <c r="G48" s="166" t="s">
        <v>536</v>
      </c>
      <c r="H48" s="166"/>
      <c r="I48" s="166" t="s">
        <v>371</v>
      </c>
      <c r="J48" s="515"/>
    </row>
    <row r="49" spans="1:10" x14ac:dyDescent="0.3">
      <c r="A49" s="514">
        <v>7</v>
      </c>
      <c r="B49" s="225" t="s">
        <v>369</v>
      </c>
      <c r="C49" s="167" t="s">
        <v>448</v>
      </c>
      <c r="D49" s="226">
        <v>4.05</v>
      </c>
      <c r="E49" s="227" t="s">
        <v>358</v>
      </c>
      <c r="F49" s="166" t="s">
        <v>20</v>
      </c>
      <c r="G49" s="166" t="s">
        <v>536</v>
      </c>
      <c r="H49" s="166"/>
      <c r="I49" s="166" t="s">
        <v>370</v>
      </c>
      <c r="J49" s="515"/>
    </row>
    <row r="50" spans="1:10" x14ac:dyDescent="0.3">
      <c r="A50" s="514">
        <v>8</v>
      </c>
      <c r="B50" s="225" t="s">
        <v>369</v>
      </c>
      <c r="C50" s="167" t="s">
        <v>448</v>
      </c>
      <c r="D50" s="226">
        <v>4.8</v>
      </c>
      <c r="E50" s="227" t="s">
        <v>358</v>
      </c>
      <c r="F50" s="166" t="s">
        <v>19</v>
      </c>
      <c r="G50" s="166" t="s">
        <v>536</v>
      </c>
      <c r="H50" s="166"/>
      <c r="I50" s="166" t="s">
        <v>370</v>
      </c>
      <c r="J50" s="515"/>
    </row>
    <row r="51" spans="1:10" x14ac:dyDescent="0.3">
      <c r="A51" s="514">
        <v>9</v>
      </c>
      <c r="B51" s="225" t="s">
        <v>369</v>
      </c>
      <c r="C51" s="167" t="s">
        <v>448</v>
      </c>
      <c r="D51" s="226">
        <v>5.43</v>
      </c>
      <c r="E51" s="227" t="s">
        <v>358</v>
      </c>
      <c r="F51" s="166" t="s">
        <v>20</v>
      </c>
      <c r="G51" s="166" t="s">
        <v>536</v>
      </c>
      <c r="H51" s="166"/>
      <c r="I51" s="166" t="s">
        <v>370</v>
      </c>
      <c r="J51" s="515"/>
    </row>
    <row r="52" spans="1:10" x14ac:dyDescent="0.3">
      <c r="A52" s="514">
        <v>10</v>
      </c>
      <c r="B52" s="225" t="s">
        <v>369</v>
      </c>
      <c r="C52" s="167" t="s">
        <v>448</v>
      </c>
      <c r="D52" s="226">
        <v>5.62</v>
      </c>
      <c r="E52" s="227" t="s">
        <v>358</v>
      </c>
      <c r="F52" s="166" t="s">
        <v>19</v>
      </c>
      <c r="G52" s="166" t="s">
        <v>536</v>
      </c>
      <c r="H52" s="166"/>
      <c r="I52" s="166" t="s">
        <v>370</v>
      </c>
      <c r="J52" s="515"/>
    </row>
    <row r="53" spans="1:10" x14ac:dyDescent="0.3">
      <c r="A53" s="514">
        <v>11</v>
      </c>
      <c r="B53" s="225" t="s">
        <v>373</v>
      </c>
      <c r="C53" s="167" t="s">
        <v>448</v>
      </c>
      <c r="D53" s="226">
        <v>5.65</v>
      </c>
      <c r="E53" s="227" t="s">
        <v>359</v>
      </c>
      <c r="F53" s="166" t="s">
        <v>19</v>
      </c>
      <c r="G53" s="166" t="s">
        <v>536</v>
      </c>
      <c r="H53" s="166"/>
      <c r="I53" s="166" t="s">
        <v>371</v>
      </c>
      <c r="J53" s="515" t="s">
        <v>372</v>
      </c>
    </row>
    <row r="54" spans="1:10" x14ac:dyDescent="0.3">
      <c r="A54" s="514">
        <v>12</v>
      </c>
      <c r="B54" s="225" t="s">
        <v>369</v>
      </c>
      <c r="C54" s="167" t="s">
        <v>448</v>
      </c>
      <c r="D54" s="226">
        <v>5.76</v>
      </c>
      <c r="E54" s="227" t="s">
        <v>358</v>
      </c>
      <c r="F54" s="166" t="s">
        <v>20</v>
      </c>
      <c r="G54" s="166" t="s">
        <v>536</v>
      </c>
      <c r="H54" s="166"/>
      <c r="I54" s="166" t="s">
        <v>370</v>
      </c>
      <c r="J54" s="515"/>
    </row>
    <row r="55" spans="1:10" x14ac:dyDescent="0.3">
      <c r="A55" s="514">
        <v>13</v>
      </c>
      <c r="B55" s="225" t="s">
        <v>369</v>
      </c>
      <c r="C55" s="167" t="s">
        <v>448</v>
      </c>
      <c r="D55" s="226">
        <v>7.74</v>
      </c>
      <c r="E55" s="227" t="s">
        <v>358</v>
      </c>
      <c r="F55" s="166" t="s">
        <v>19</v>
      </c>
      <c r="G55" s="166" t="s">
        <v>536</v>
      </c>
      <c r="H55" s="166"/>
      <c r="I55" s="166" t="s">
        <v>370</v>
      </c>
      <c r="J55" s="515"/>
    </row>
    <row r="56" spans="1:10" x14ac:dyDescent="0.3">
      <c r="A56" s="514">
        <v>14</v>
      </c>
      <c r="B56" s="225" t="s">
        <v>369</v>
      </c>
      <c r="C56" s="167" t="s">
        <v>448</v>
      </c>
      <c r="D56" s="226">
        <v>8.5</v>
      </c>
      <c r="E56" s="227" t="s">
        <v>358</v>
      </c>
      <c r="F56" s="166" t="s">
        <v>20</v>
      </c>
      <c r="G56" s="166" t="s">
        <v>536</v>
      </c>
      <c r="H56" s="166"/>
      <c r="I56" s="166" t="s">
        <v>370</v>
      </c>
      <c r="J56" s="515"/>
    </row>
    <row r="57" spans="1:10" x14ac:dyDescent="0.3">
      <c r="A57" s="514">
        <v>15</v>
      </c>
      <c r="B57" s="225" t="s">
        <v>373</v>
      </c>
      <c r="C57" s="167" t="s">
        <v>448</v>
      </c>
      <c r="D57" s="226">
        <v>9.65</v>
      </c>
      <c r="E57" s="227" t="s">
        <v>359</v>
      </c>
      <c r="F57" s="166" t="s">
        <v>19</v>
      </c>
      <c r="G57" s="166" t="s">
        <v>536</v>
      </c>
      <c r="H57" s="166"/>
      <c r="I57" s="166" t="s">
        <v>370</v>
      </c>
      <c r="J57" s="515"/>
    </row>
    <row r="58" spans="1:10" x14ac:dyDescent="0.3">
      <c r="A58" s="514">
        <v>16</v>
      </c>
      <c r="B58" s="225" t="s">
        <v>373</v>
      </c>
      <c r="C58" s="167" t="s">
        <v>448</v>
      </c>
      <c r="D58" s="226">
        <v>9.76</v>
      </c>
      <c r="E58" s="227" t="s">
        <v>359</v>
      </c>
      <c r="F58" s="166" t="s">
        <v>20</v>
      </c>
      <c r="G58" s="166" t="s">
        <v>536</v>
      </c>
      <c r="H58" s="166"/>
      <c r="I58" s="166" t="s">
        <v>370</v>
      </c>
      <c r="J58" s="515"/>
    </row>
    <row r="59" spans="1:10" x14ac:dyDescent="0.3">
      <c r="A59" s="514">
        <v>17</v>
      </c>
      <c r="B59" s="225" t="s">
        <v>369</v>
      </c>
      <c r="C59" s="167" t="s">
        <v>448</v>
      </c>
      <c r="D59" s="226">
        <v>10.11</v>
      </c>
      <c r="E59" s="227" t="s">
        <v>358</v>
      </c>
      <c r="F59" s="166" t="s">
        <v>19</v>
      </c>
      <c r="G59" s="166" t="s">
        <v>536</v>
      </c>
      <c r="H59" s="166"/>
      <c r="I59" s="166" t="s">
        <v>370</v>
      </c>
      <c r="J59" s="515"/>
    </row>
    <row r="60" spans="1:10" x14ac:dyDescent="0.3">
      <c r="A60" s="514">
        <v>18</v>
      </c>
      <c r="B60" s="225" t="s">
        <v>369</v>
      </c>
      <c r="C60" s="167" t="s">
        <v>448</v>
      </c>
      <c r="D60" s="226">
        <v>10.95</v>
      </c>
      <c r="E60" s="227" t="s">
        <v>358</v>
      </c>
      <c r="F60" s="166" t="s">
        <v>20</v>
      </c>
      <c r="G60" s="166" t="s">
        <v>536</v>
      </c>
      <c r="H60" s="166"/>
      <c r="I60" s="166" t="s">
        <v>370</v>
      </c>
      <c r="J60" s="515"/>
    </row>
    <row r="61" spans="1:10" x14ac:dyDescent="0.3">
      <c r="A61" s="514">
        <v>19</v>
      </c>
      <c r="B61" s="225" t="s">
        <v>373</v>
      </c>
      <c r="C61" s="167" t="s">
        <v>448</v>
      </c>
      <c r="D61" s="226">
        <v>10.97</v>
      </c>
      <c r="E61" s="227" t="s">
        <v>359</v>
      </c>
      <c r="F61" s="166" t="s">
        <v>20</v>
      </c>
      <c r="G61" s="166" t="s">
        <v>536</v>
      </c>
      <c r="H61" s="166"/>
      <c r="I61" s="166" t="s">
        <v>370</v>
      </c>
      <c r="J61" s="515"/>
    </row>
    <row r="62" spans="1:10" x14ac:dyDescent="0.3">
      <c r="A62" s="514">
        <v>20</v>
      </c>
      <c r="B62" s="225" t="s">
        <v>369</v>
      </c>
      <c r="C62" s="167" t="s">
        <v>448</v>
      </c>
      <c r="D62" s="226">
        <v>11.9</v>
      </c>
      <c r="E62" s="227" t="s">
        <v>358</v>
      </c>
      <c r="F62" s="166" t="s">
        <v>19</v>
      </c>
      <c r="G62" s="166" t="s">
        <v>536</v>
      </c>
      <c r="H62" s="166"/>
      <c r="I62" s="166" t="s">
        <v>370</v>
      </c>
      <c r="J62" s="515"/>
    </row>
    <row r="63" spans="1:10" x14ac:dyDescent="0.3">
      <c r="A63" s="514">
        <v>21</v>
      </c>
      <c r="B63" s="225" t="s">
        <v>369</v>
      </c>
      <c r="C63" s="167" t="s">
        <v>448</v>
      </c>
      <c r="D63" s="226">
        <v>11.98</v>
      </c>
      <c r="E63" s="227" t="s">
        <v>358</v>
      </c>
      <c r="F63" s="166" t="s">
        <v>20</v>
      </c>
      <c r="G63" s="166" t="s">
        <v>536</v>
      </c>
      <c r="H63" s="166"/>
      <c r="I63" s="166" t="s">
        <v>370</v>
      </c>
      <c r="J63" s="515"/>
    </row>
    <row r="64" spans="1:10" x14ac:dyDescent="0.3">
      <c r="A64" s="514">
        <v>22</v>
      </c>
      <c r="B64" s="225" t="s">
        <v>369</v>
      </c>
      <c r="C64" s="167" t="s">
        <v>448</v>
      </c>
      <c r="D64" s="226">
        <v>12.38</v>
      </c>
      <c r="E64" s="227" t="s">
        <v>358</v>
      </c>
      <c r="F64" s="166" t="s">
        <v>19</v>
      </c>
      <c r="G64" s="166" t="s">
        <v>536</v>
      </c>
      <c r="H64" s="166"/>
      <c r="I64" s="166" t="s">
        <v>370</v>
      </c>
      <c r="J64" s="515"/>
    </row>
    <row r="65" spans="1:10" x14ac:dyDescent="0.3">
      <c r="A65" s="514">
        <v>23</v>
      </c>
      <c r="B65" s="225" t="s">
        <v>369</v>
      </c>
      <c r="C65" s="167" t="s">
        <v>448</v>
      </c>
      <c r="D65" s="226">
        <v>12.45</v>
      </c>
      <c r="E65" s="227" t="s">
        <v>358</v>
      </c>
      <c r="F65" s="166" t="s">
        <v>20</v>
      </c>
      <c r="G65" s="166" t="s">
        <v>536</v>
      </c>
      <c r="H65" s="166"/>
      <c r="I65" s="166" t="s">
        <v>371</v>
      </c>
      <c r="J65" s="515"/>
    </row>
    <row r="66" spans="1:10" x14ac:dyDescent="0.3">
      <c r="A66" s="514">
        <v>24</v>
      </c>
      <c r="B66" s="225" t="s">
        <v>369</v>
      </c>
      <c r="C66" s="167" t="s">
        <v>448</v>
      </c>
      <c r="D66" s="226">
        <v>12.49</v>
      </c>
      <c r="E66" s="227" t="s">
        <v>358</v>
      </c>
      <c r="F66" s="166" t="s">
        <v>20</v>
      </c>
      <c r="G66" s="166" t="s">
        <v>536</v>
      </c>
      <c r="H66" s="166"/>
      <c r="I66" s="166" t="s">
        <v>370</v>
      </c>
      <c r="J66" s="515"/>
    </row>
    <row r="67" spans="1:10" x14ac:dyDescent="0.3">
      <c r="A67" s="514">
        <v>25</v>
      </c>
      <c r="B67" s="225" t="s">
        <v>369</v>
      </c>
      <c r="C67" s="167" t="s">
        <v>448</v>
      </c>
      <c r="D67" s="226">
        <v>12.83</v>
      </c>
      <c r="E67" s="227" t="s">
        <v>358</v>
      </c>
      <c r="F67" s="166" t="s">
        <v>19</v>
      </c>
      <c r="G67" s="166" t="s">
        <v>536</v>
      </c>
      <c r="H67" s="166"/>
      <c r="I67" s="166" t="s">
        <v>370</v>
      </c>
      <c r="J67" s="515"/>
    </row>
    <row r="68" spans="1:10" x14ac:dyDescent="0.3">
      <c r="A68" s="514">
        <v>26</v>
      </c>
      <c r="B68" s="225" t="s">
        <v>369</v>
      </c>
      <c r="C68" s="167" t="s">
        <v>448</v>
      </c>
      <c r="D68" s="226">
        <v>13.65</v>
      </c>
      <c r="E68" s="227" t="s">
        <v>358</v>
      </c>
      <c r="F68" s="166" t="s">
        <v>20</v>
      </c>
      <c r="G68" s="166" t="s">
        <v>536</v>
      </c>
      <c r="H68" s="166"/>
      <c r="I68" s="166" t="s">
        <v>370</v>
      </c>
      <c r="J68" s="515"/>
    </row>
    <row r="69" spans="1:10" x14ac:dyDescent="0.3">
      <c r="A69" s="514">
        <v>27</v>
      </c>
      <c r="B69" s="225" t="s">
        <v>369</v>
      </c>
      <c r="C69" s="167" t="s">
        <v>448</v>
      </c>
      <c r="D69" s="226">
        <v>14.12</v>
      </c>
      <c r="E69" s="227" t="s">
        <v>358</v>
      </c>
      <c r="F69" s="166" t="s">
        <v>19</v>
      </c>
      <c r="G69" s="166" t="s">
        <v>536</v>
      </c>
      <c r="H69" s="166"/>
      <c r="I69" s="166" t="s">
        <v>370</v>
      </c>
      <c r="J69" s="515"/>
    </row>
    <row r="70" spans="1:10" x14ac:dyDescent="0.3">
      <c r="A70" s="514">
        <v>28</v>
      </c>
      <c r="B70" s="225" t="s">
        <v>369</v>
      </c>
      <c r="C70" s="167" t="s">
        <v>448</v>
      </c>
      <c r="D70" s="226">
        <v>14.4</v>
      </c>
      <c r="E70" s="227" t="s">
        <v>358</v>
      </c>
      <c r="F70" s="166" t="s">
        <v>20</v>
      </c>
      <c r="G70" s="166" t="s">
        <v>536</v>
      </c>
      <c r="H70" s="166"/>
      <c r="I70" s="166" t="s">
        <v>370</v>
      </c>
      <c r="J70" s="515"/>
    </row>
    <row r="71" spans="1:10" x14ac:dyDescent="0.3">
      <c r="A71" s="514">
        <v>29</v>
      </c>
      <c r="B71" s="225" t="s">
        <v>373</v>
      </c>
      <c r="C71" s="167" t="s">
        <v>448</v>
      </c>
      <c r="D71" s="226">
        <v>14.81</v>
      </c>
      <c r="E71" s="227" t="s">
        <v>359</v>
      </c>
      <c r="F71" s="166" t="s">
        <v>19</v>
      </c>
      <c r="G71" s="166" t="s">
        <v>536</v>
      </c>
      <c r="H71" s="166"/>
      <c r="I71" s="166" t="s">
        <v>370</v>
      </c>
      <c r="J71" s="515"/>
    </row>
    <row r="72" spans="1:10" x14ac:dyDescent="0.3">
      <c r="A72" s="514">
        <v>30</v>
      </c>
      <c r="B72" s="225" t="s">
        <v>369</v>
      </c>
      <c r="C72" s="167" t="s">
        <v>448</v>
      </c>
      <c r="D72" s="226">
        <v>14.91</v>
      </c>
      <c r="E72" s="227" t="s">
        <v>358</v>
      </c>
      <c r="F72" s="166" t="s">
        <v>19</v>
      </c>
      <c r="G72" s="166" t="s">
        <v>536</v>
      </c>
      <c r="H72" s="166"/>
      <c r="I72" s="166" t="s">
        <v>370</v>
      </c>
      <c r="J72" s="515"/>
    </row>
    <row r="73" spans="1:10" x14ac:dyDescent="0.3">
      <c r="A73" s="514">
        <v>31</v>
      </c>
      <c r="B73" s="225" t="s">
        <v>369</v>
      </c>
      <c r="C73" s="167" t="s">
        <v>448</v>
      </c>
      <c r="D73" s="226">
        <v>15.4</v>
      </c>
      <c r="E73" s="227" t="s">
        <v>358</v>
      </c>
      <c r="F73" s="166" t="s">
        <v>19</v>
      </c>
      <c r="G73" s="166" t="s">
        <v>536</v>
      </c>
      <c r="H73" s="166"/>
      <c r="I73" s="166" t="s">
        <v>371</v>
      </c>
      <c r="J73" s="515"/>
    </row>
    <row r="74" spans="1:10" x14ac:dyDescent="0.3">
      <c r="A74" s="514">
        <v>32</v>
      </c>
      <c r="B74" s="225" t="s">
        <v>369</v>
      </c>
      <c r="C74" s="167" t="s">
        <v>448</v>
      </c>
      <c r="D74" s="226">
        <v>15.5</v>
      </c>
      <c r="E74" s="227" t="s">
        <v>375</v>
      </c>
      <c r="F74" s="166" t="s">
        <v>20</v>
      </c>
      <c r="G74" s="166" t="s">
        <v>536</v>
      </c>
      <c r="H74" s="166"/>
      <c r="I74" s="166" t="s">
        <v>371</v>
      </c>
      <c r="J74" s="515" t="s">
        <v>376</v>
      </c>
    </row>
    <row r="75" spans="1:10" x14ac:dyDescent="0.3">
      <c r="A75" s="514">
        <v>33</v>
      </c>
      <c r="B75" s="225" t="s">
        <v>369</v>
      </c>
      <c r="C75" s="167" t="s">
        <v>448</v>
      </c>
      <c r="D75" s="226">
        <v>15.5</v>
      </c>
      <c r="E75" s="227" t="s">
        <v>377</v>
      </c>
      <c r="F75" s="166" t="s">
        <v>35</v>
      </c>
      <c r="G75" s="166" t="s">
        <v>536</v>
      </c>
      <c r="H75" s="166"/>
      <c r="I75" s="166" t="s">
        <v>370</v>
      </c>
      <c r="J75" s="515"/>
    </row>
    <row r="76" spans="1:10" x14ac:dyDescent="0.3">
      <c r="A76" s="514">
        <v>34</v>
      </c>
      <c r="B76" s="225" t="s">
        <v>373</v>
      </c>
      <c r="C76" s="167" t="s">
        <v>448</v>
      </c>
      <c r="D76" s="226">
        <v>15.5</v>
      </c>
      <c r="E76" s="227" t="s">
        <v>377</v>
      </c>
      <c r="F76" s="166" t="s">
        <v>35</v>
      </c>
      <c r="G76" s="166" t="s">
        <v>536</v>
      </c>
      <c r="H76" s="166"/>
      <c r="I76" s="166" t="s">
        <v>370</v>
      </c>
      <c r="J76" s="515"/>
    </row>
    <row r="77" spans="1:10" x14ac:dyDescent="0.3">
      <c r="A77" s="514">
        <v>35</v>
      </c>
      <c r="B77" s="225" t="s">
        <v>369</v>
      </c>
      <c r="C77" s="167" t="s">
        <v>448</v>
      </c>
      <c r="D77" s="226">
        <v>15.84</v>
      </c>
      <c r="E77" s="227" t="s">
        <v>358</v>
      </c>
      <c r="F77" s="166" t="s">
        <v>20</v>
      </c>
      <c r="G77" s="166" t="s">
        <v>536</v>
      </c>
      <c r="H77" s="166"/>
      <c r="I77" s="166" t="s">
        <v>370</v>
      </c>
      <c r="J77" s="515"/>
    </row>
    <row r="78" spans="1:10" x14ac:dyDescent="0.3">
      <c r="A78" s="514">
        <v>36</v>
      </c>
      <c r="B78" s="225" t="s">
        <v>373</v>
      </c>
      <c r="C78" s="167" t="s">
        <v>448</v>
      </c>
      <c r="D78" s="226">
        <v>15.9</v>
      </c>
      <c r="E78" s="227" t="s">
        <v>359</v>
      </c>
      <c r="F78" s="166" t="s">
        <v>20</v>
      </c>
      <c r="G78" s="166" t="s">
        <v>536</v>
      </c>
      <c r="H78" s="166"/>
      <c r="I78" s="166" t="s">
        <v>370</v>
      </c>
      <c r="J78" s="515"/>
    </row>
    <row r="79" spans="1:10" x14ac:dyDescent="0.3">
      <c r="A79" s="514">
        <v>37</v>
      </c>
      <c r="B79" s="225" t="s">
        <v>369</v>
      </c>
      <c r="C79" s="167" t="s">
        <v>448</v>
      </c>
      <c r="D79" s="226">
        <v>15.9</v>
      </c>
      <c r="E79" s="227" t="s">
        <v>358</v>
      </c>
      <c r="F79" s="166" t="s">
        <v>43</v>
      </c>
      <c r="G79" s="166" t="s">
        <v>536</v>
      </c>
      <c r="H79" s="166"/>
      <c r="I79" s="166" t="s">
        <v>371</v>
      </c>
      <c r="J79" s="515"/>
    </row>
    <row r="80" spans="1:10" x14ac:dyDescent="0.3">
      <c r="A80" s="514">
        <v>38</v>
      </c>
      <c r="B80" s="225" t="s">
        <v>369</v>
      </c>
      <c r="C80" s="167" t="s">
        <v>448</v>
      </c>
      <c r="D80" s="226">
        <v>16.25</v>
      </c>
      <c r="E80" s="227" t="s">
        <v>358</v>
      </c>
      <c r="F80" s="166" t="s">
        <v>43</v>
      </c>
      <c r="G80" s="166" t="s">
        <v>536</v>
      </c>
      <c r="H80" s="166"/>
      <c r="I80" s="166" t="s">
        <v>371</v>
      </c>
      <c r="J80" s="515" t="s">
        <v>378</v>
      </c>
    </row>
    <row r="81" spans="1:10" x14ac:dyDescent="0.3">
      <c r="A81" s="514">
        <v>39</v>
      </c>
      <c r="B81" s="225" t="s">
        <v>369</v>
      </c>
      <c r="C81" s="167" t="s">
        <v>448</v>
      </c>
      <c r="D81" s="226">
        <v>17.12</v>
      </c>
      <c r="E81" s="227" t="s">
        <v>358</v>
      </c>
      <c r="F81" s="166" t="s">
        <v>19</v>
      </c>
      <c r="G81" s="166" t="s">
        <v>536</v>
      </c>
      <c r="H81" s="166"/>
      <c r="I81" s="166" t="s">
        <v>370</v>
      </c>
      <c r="J81" s="515"/>
    </row>
    <row r="82" spans="1:10" x14ac:dyDescent="0.3">
      <c r="A82" s="514">
        <v>40</v>
      </c>
      <c r="B82" s="225" t="s">
        <v>373</v>
      </c>
      <c r="C82" s="167" t="s">
        <v>448</v>
      </c>
      <c r="D82" s="226">
        <v>17.13</v>
      </c>
      <c r="E82" s="227" t="s">
        <v>359</v>
      </c>
      <c r="F82" s="166" t="s">
        <v>19</v>
      </c>
      <c r="G82" s="166" t="s">
        <v>536</v>
      </c>
      <c r="H82" s="166"/>
      <c r="I82" s="166" t="s">
        <v>370</v>
      </c>
      <c r="J82" s="515"/>
    </row>
    <row r="83" spans="1:10" x14ac:dyDescent="0.3">
      <c r="A83" s="514">
        <v>41</v>
      </c>
      <c r="B83" s="225" t="s">
        <v>369</v>
      </c>
      <c r="C83" s="167" t="s">
        <v>448</v>
      </c>
      <c r="D83" s="226">
        <v>18.149999999999999</v>
      </c>
      <c r="E83" s="227" t="s">
        <v>358</v>
      </c>
      <c r="F83" s="166" t="s">
        <v>20</v>
      </c>
      <c r="G83" s="166" t="s">
        <v>536</v>
      </c>
      <c r="H83" s="166"/>
      <c r="I83" s="166" t="s">
        <v>370</v>
      </c>
      <c r="J83" s="515"/>
    </row>
    <row r="84" spans="1:10" x14ac:dyDescent="0.3">
      <c r="A84" s="514">
        <v>42</v>
      </c>
      <c r="B84" s="225" t="s">
        <v>373</v>
      </c>
      <c r="C84" s="167" t="s">
        <v>448</v>
      </c>
      <c r="D84" s="226">
        <v>18.399999999999999</v>
      </c>
      <c r="E84" s="227" t="s">
        <v>359</v>
      </c>
      <c r="F84" s="166" t="s">
        <v>20</v>
      </c>
      <c r="G84" s="166" t="s">
        <v>536</v>
      </c>
      <c r="H84" s="166"/>
      <c r="I84" s="166" t="s">
        <v>370</v>
      </c>
      <c r="J84" s="515"/>
    </row>
    <row r="85" spans="1:10" x14ac:dyDescent="0.3">
      <c r="A85" s="514">
        <v>43</v>
      </c>
      <c r="B85" s="225" t="s">
        <v>373</v>
      </c>
      <c r="C85" s="167" t="s">
        <v>448</v>
      </c>
      <c r="D85" s="226">
        <v>19.05</v>
      </c>
      <c r="E85" s="227" t="s">
        <v>358</v>
      </c>
      <c r="F85" s="166" t="s">
        <v>19</v>
      </c>
      <c r="G85" s="166" t="s">
        <v>536</v>
      </c>
      <c r="H85" s="166"/>
      <c r="I85" s="166" t="s">
        <v>371</v>
      </c>
      <c r="J85" s="515"/>
    </row>
    <row r="86" spans="1:10" x14ac:dyDescent="0.3">
      <c r="A86" s="514">
        <v>44</v>
      </c>
      <c r="B86" s="225" t="s">
        <v>374</v>
      </c>
      <c r="C86" s="167" t="s">
        <v>448</v>
      </c>
      <c r="D86" s="226">
        <v>19.850000000000001</v>
      </c>
      <c r="E86" s="227" t="s">
        <v>358</v>
      </c>
      <c r="F86" s="166" t="s">
        <v>19</v>
      </c>
      <c r="G86" s="166" t="s">
        <v>535</v>
      </c>
      <c r="H86" s="166"/>
      <c r="I86" s="166" t="s">
        <v>370</v>
      </c>
      <c r="J86" s="515"/>
    </row>
    <row r="87" spans="1:10" x14ac:dyDescent="0.3">
      <c r="A87" s="514">
        <v>45</v>
      </c>
      <c r="B87" s="225" t="s">
        <v>374</v>
      </c>
      <c r="C87" s="167" t="s">
        <v>448</v>
      </c>
      <c r="D87" s="226">
        <v>19.899999999999999</v>
      </c>
      <c r="E87" s="227" t="s">
        <v>358</v>
      </c>
      <c r="F87" s="166" t="s">
        <v>19</v>
      </c>
      <c r="G87" s="166" t="s">
        <v>535</v>
      </c>
      <c r="H87" s="166"/>
      <c r="I87" s="166" t="s">
        <v>371</v>
      </c>
      <c r="J87" s="515" t="s">
        <v>378</v>
      </c>
    </row>
    <row r="88" spans="1:10" x14ac:dyDescent="0.3">
      <c r="A88" s="514">
        <v>46</v>
      </c>
      <c r="B88" s="225" t="s">
        <v>374</v>
      </c>
      <c r="C88" s="167" t="s">
        <v>448</v>
      </c>
      <c r="D88" s="226">
        <v>20.100000000000001</v>
      </c>
      <c r="E88" s="227" t="s">
        <v>377</v>
      </c>
      <c r="F88" s="166" t="s">
        <v>20</v>
      </c>
      <c r="G88" s="166" t="s">
        <v>535</v>
      </c>
      <c r="H88" s="166"/>
      <c r="I88" s="166" t="s">
        <v>371</v>
      </c>
      <c r="J88" s="515" t="s">
        <v>376</v>
      </c>
    </row>
    <row r="89" spans="1:10" x14ac:dyDescent="0.3">
      <c r="A89" s="514">
        <v>47</v>
      </c>
      <c r="B89" s="225" t="s">
        <v>369</v>
      </c>
      <c r="C89" s="167" t="s">
        <v>448</v>
      </c>
      <c r="D89" s="226">
        <v>20.7</v>
      </c>
      <c r="E89" s="227" t="s">
        <v>358</v>
      </c>
      <c r="F89" s="166" t="s">
        <v>19</v>
      </c>
      <c r="G89" s="166" t="s">
        <v>536</v>
      </c>
      <c r="H89" s="166"/>
      <c r="I89" s="166" t="s">
        <v>371</v>
      </c>
      <c r="J89" s="515"/>
    </row>
    <row r="90" spans="1:10" x14ac:dyDescent="0.3">
      <c r="A90" s="514">
        <v>48</v>
      </c>
      <c r="B90" s="225" t="s">
        <v>373</v>
      </c>
      <c r="C90" s="167" t="s">
        <v>448</v>
      </c>
      <c r="D90" s="226">
        <v>20.9</v>
      </c>
      <c r="E90" s="227" t="s">
        <v>359</v>
      </c>
      <c r="F90" s="166" t="s">
        <v>19</v>
      </c>
      <c r="G90" s="166" t="s">
        <v>536</v>
      </c>
      <c r="H90" s="166"/>
      <c r="I90" s="166" t="s">
        <v>370</v>
      </c>
      <c r="J90" s="515"/>
    </row>
    <row r="91" spans="1:10" x14ac:dyDescent="0.3">
      <c r="A91" s="514">
        <v>49</v>
      </c>
      <c r="B91" s="225" t="s">
        <v>373</v>
      </c>
      <c r="C91" s="167" t="s">
        <v>448</v>
      </c>
      <c r="D91" s="226">
        <v>21.3</v>
      </c>
      <c r="E91" s="227" t="s">
        <v>359</v>
      </c>
      <c r="F91" s="166" t="s">
        <v>20</v>
      </c>
      <c r="G91" s="166" t="s">
        <v>536</v>
      </c>
      <c r="H91" s="166"/>
      <c r="I91" s="166" t="s">
        <v>379</v>
      </c>
      <c r="J91" s="515"/>
    </row>
    <row r="92" spans="1:10" x14ac:dyDescent="0.3">
      <c r="A92" s="514">
        <v>50</v>
      </c>
      <c r="B92" s="225" t="s">
        <v>369</v>
      </c>
      <c r="C92" s="167" t="s">
        <v>448</v>
      </c>
      <c r="D92" s="226">
        <v>21.75</v>
      </c>
      <c r="E92" s="227" t="s">
        <v>358</v>
      </c>
      <c r="F92" s="166" t="s">
        <v>20</v>
      </c>
      <c r="G92" s="166" t="s">
        <v>536</v>
      </c>
      <c r="H92" s="166"/>
      <c r="I92" s="166" t="s">
        <v>370</v>
      </c>
      <c r="J92" s="515"/>
    </row>
    <row r="93" spans="1:10" x14ac:dyDescent="0.3">
      <c r="A93" s="514">
        <v>51</v>
      </c>
      <c r="B93" s="225" t="s">
        <v>373</v>
      </c>
      <c r="C93" s="167" t="s">
        <v>448</v>
      </c>
      <c r="D93" s="226">
        <v>21.75</v>
      </c>
      <c r="E93" s="227" t="s">
        <v>359</v>
      </c>
      <c r="F93" s="166" t="s">
        <v>20</v>
      </c>
      <c r="G93" s="166" t="s">
        <v>536</v>
      </c>
      <c r="H93" s="166"/>
      <c r="I93" s="166" t="s">
        <v>370</v>
      </c>
      <c r="J93" s="515"/>
    </row>
    <row r="94" spans="1:10" x14ac:dyDescent="0.3">
      <c r="A94" s="514">
        <v>52</v>
      </c>
      <c r="B94" s="225" t="s">
        <v>369</v>
      </c>
      <c r="C94" s="167" t="s">
        <v>448</v>
      </c>
      <c r="D94" s="226">
        <v>22.78</v>
      </c>
      <c r="E94" s="227" t="s">
        <v>358</v>
      </c>
      <c r="F94" s="166" t="s">
        <v>19</v>
      </c>
      <c r="G94" s="166" t="s">
        <v>536</v>
      </c>
      <c r="H94" s="166"/>
      <c r="I94" s="166" t="s">
        <v>371</v>
      </c>
      <c r="J94" s="515"/>
    </row>
    <row r="95" spans="1:10" x14ac:dyDescent="0.3">
      <c r="A95" s="514">
        <v>53</v>
      </c>
      <c r="B95" s="225" t="s">
        <v>369</v>
      </c>
      <c r="C95" s="167" t="s">
        <v>448</v>
      </c>
      <c r="D95" s="226">
        <v>22.8</v>
      </c>
      <c r="E95" s="227" t="s">
        <v>358</v>
      </c>
      <c r="F95" s="166" t="s">
        <v>20</v>
      </c>
      <c r="G95" s="166" t="s">
        <v>536</v>
      </c>
      <c r="H95" s="166"/>
      <c r="I95" s="166" t="s">
        <v>371</v>
      </c>
      <c r="J95" s="515"/>
    </row>
    <row r="96" spans="1:10" x14ac:dyDescent="0.3">
      <c r="A96" s="514">
        <v>54</v>
      </c>
      <c r="B96" s="225" t="s">
        <v>369</v>
      </c>
      <c r="C96" s="167" t="s">
        <v>448</v>
      </c>
      <c r="D96" s="226">
        <v>23.55</v>
      </c>
      <c r="E96" s="227" t="s">
        <v>358</v>
      </c>
      <c r="F96" s="166" t="s">
        <v>20</v>
      </c>
      <c r="G96" s="166" t="s">
        <v>536</v>
      </c>
      <c r="H96" s="166"/>
      <c r="I96" s="166" t="s">
        <v>371</v>
      </c>
      <c r="J96" s="515"/>
    </row>
    <row r="97" spans="1:10" x14ac:dyDescent="0.3">
      <c r="A97" s="514">
        <v>55</v>
      </c>
      <c r="B97" s="225" t="s">
        <v>369</v>
      </c>
      <c r="C97" s="167" t="s">
        <v>448</v>
      </c>
      <c r="D97" s="226">
        <v>24.17</v>
      </c>
      <c r="E97" s="227" t="s">
        <v>358</v>
      </c>
      <c r="F97" s="166" t="s">
        <v>19</v>
      </c>
      <c r="G97" s="166" t="s">
        <v>536</v>
      </c>
      <c r="H97" s="166"/>
      <c r="I97" s="166" t="s">
        <v>370</v>
      </c>
      <c r="J97" s="515"/>
    </row>
    <row r="98" spans="1:10" x14ac:dyDescent="0.3">
      <c r="A98" s="514">
        <v>56</v>
      </c>
      <c r="B98" s="225" t="s">
        <v>369</v>
      </c>
      <c r="C98" s="167" t="s">
        <v>448</v>
      </c>
      <c r="D98" s="226">
        <v>25</v>
      </c>
      <c r="E98" s="227" t="s">
        <v>358</v>
      </c>
      <c r="F98" s="166" t="s">
        <v>20</v>
      </c>
      <c r="G98" s="166" t="s">
        <v>536</v>
      </c>
      <c r="H98" s="166"/>
      <c r="I98" s="166" t="s">
        <v>370</v>
      </c>
      <c r="J98" s="515"/>
    </row>
    <row r="99" spans="1:10" x14ac:dyDescent="0.3">
      <c r="A99" s="514">
        <v>57</v>
      </c>
      <c r="B99" s="225" t="s">
        <v>373</v>
      </c>
      <c r="C99" s="167" t="s">
        <v>448</v>
      </c>
      <c r="D99" s="226">
        <v>25.05</v>
      </c>
      <c r="E99" s="227" t="s">
        <v>359</v>
      </c>
      <c r="F99" s="166" t="s">
        <v>20</v>
      </c>
      <c r="G99" s="166" t="s">
        <v>536</v>
      </c>
      <c r="H99" s="166"/>
      <c r="I99" s="166" t="s">
        <v>370</v>
      </c>
      <c r="J99" s="515"/>
    </row>
    <row r="100" spans="1:10" x14ac:dyDescent="0.3">
      <c r="A100" s="514">
        <v>58</v>
      </c>
      <c r="B100" s="225" t="s">
        <v>369</v>
      </c>
      <c r="C100" s="167" t="s">
        <v>448</v>
      </c>
      <c r="D100" s="226">
        <v>25.39</v>
      </c>
      <c r="E100" s="227" t="s">
        <v>358</v>
      </c>
      <c r="F100" s="166" t="s">
        <v>19</v>
      </c>
      <c r="G100" s="166" t="s">
        <v>536</v>
      </c>
      <c r="H100" s="166"/>
      <c r="I100" s="166" t="s">
        <v>371</v>
      </c>
      <c r="J100" s="515"/>
    </row>
    <row r="101" spans="1:10" x14ac:dyDescent="0.3">
      <c r="A101" s="514">
        <v>59</v>
      </c>
      <c r="B101" s="225" t="s">
        <v>369</v>
      </c>
      <c r="C101" s="167" t="s">
        <v>448</v>
      </c>
      <c r="D101" s="226">
        <v>27.09</v>
      </c>
      <c r="E101" s="227" t="s">
        <v>358</v>
      </c>
      <c r="F101" s="166" t="s">
        <v>19</v>
      </c>
      <c r="G101" s="166" t="s">
        <v>536</v>
      </c>
      <c r="H101" s="166"/>
      <c r="I101" s="166" t="s">
        <v>371</v>
      </c>
      <c r="J101" s="515"/>
    </row>
    <row r="102" spans="1:10" x14ac:dyDescent="0.3">
      <c r="A102" s="514">
        <v>60</v>
      </c>
      <c r="B102" s="225" t="s">
        <v>369</v>
      </c>
      <c r="C102" s="167" t="s">
        <v>448</v>
      </c>
      <c r="D102" s="226">
        <v>27.15</v>
      </c>
      <c r="E102" s="227" t="s">
        <v>358</v>
      </c>
      <c r="F102" s="166" t="s">
        <v>19</v>
      </c>
      <c r="G102" s="166" t="s">
        <v>536</v>
      </c>
      <c r="H102" s="166"/>
      <c r="I102" s="166" t="s">
        <v>370</v>
      </c>
      <c r="J102" s="515"/>
    </row>
    <row r="103" spans="1:10" x14ac:dyDescent="0.3">
      <c r="A103" s="514">
        <v>61</v>
      </c>
      <c r="B103" s="225" t="s">
        <v>373</v>
      </c>
      <c r="C103" s="167" t="s">
        <v>448</v>
      </c>
      <c r="D103" s="226">
        <v>27.22</v>
      </c>
      <c r="E103" s="227" t="s">
        <v>358</v>
      </c>
      <c r="F103" s="166" t="s">
        <v>19</v>
      </c>
      <c r="G103" s="166" t="s">
        <v>536</v>
      </c>
      <c r="H103" s="166"/>
      <c r="I103" s="166" t="s">
        <v>379</v>
      </c>
      <c r="J103" s="515"/>
    </row>
    <row r="104" spans="1:10" x14ac:dyDescent="0.3">
      <c r="A104" s="514">
        <v>62</v>
      </c>
      <c r="B104" s="225" t="s">
        <v>369</v>
      </c>
      <c r="C104" s="167" t="s">
        <v>448</v>
      </c>
      <c r="D104" s="226">
        <v>27.23</v>
      </c>
      <c r="E104" s="227" t="s">
        <v>358</v>
      </c>
      <c r="F104" s="166" t="s">
        <v>19</v>
      </c>
      <c r="G104" s="166" t="s">
        <v>536</v>
      </c>
      <c r="H104" s="166"/>
      <c r="I104" s="166" t="s">
        <v>370</v>
      </c>
      <c r="J104" s="515"/>
    </row>
    <row r="105" spans="1:10" x14ac:dyDescent="0.3">
      <c r="A105" s="514">
        <v>63</v>
      </c>
      <c r="B105" s="225" t="s">
        <v>369</v>
      </c>
      <c r="C105" s="167" t="s">
        <v>448</v>
      </c>
      <c r="D105" s="226">
        <v>27.7</v>
      </c>
      <c r="E105" s="227" t="s">
        <v>358</v>
      </c>
      <c r="F105" s="166" t="s">
        <v>20</v>
      </c>
      <c r="G105" s="166" t="s">
        <v>536</v>
      </c>
      <c r="H105" s="166"/>
      <c r="I105" s="166" t="s">
        <v>370</v>
      </c>
      <c r="J105" s="515"/>
    </row>
    <row r="106" spans="1:10" x14ac:dyDescent="0.3">
      <c r="A106" s="514">
        <v>64</v>
      </c>
      <c r="B106" s="225" t="s">
        <v>373</v>
      </c>
      <c r="C106" s="167" t="s">
        <v>448</v>
      </c>
      <c r="D106" s="226">
        <v>27.88</v>
      </c>
      <c r="E106" s="227" t="s">
        <v>358</v>
      </c>
      <c r="F106" s="166" t="s">
        <v>20</v>
      </c>
      <c r="G106" s="166" t="s">
        <v>536</v>
      </c>
      <c r="H106" s="166"/>
      <c r="I106" s="166" t="s">
        <v>371</v>
      </c>
      <c r="J106" s="515"/>
    </row>
    <row r="107" spans="1:10" x14ac:dyDescent="0.3">
      <c r="A107" s="514">
        <v>65</v>
      </c>
      <c r="B107" s="225" t="s">
        <v>369</v>
      </c>
      <c r="C107" s="167" t="s">
        <v>448</v>
      </c>
      <c r="D107" s="226">
        <v>28.48</v>
      </c>
      <c r="E107" s="227" t="s">
        <v>358</v>
      </c>
      <c r="F107" s="166" t="s">
        <v>19</v>
      </c>
      <c r="G107" s="166" t="s">
        <v>536</v>
      </c>
      <c r="H107" s="166"/>
      <c r="I107" s="166" t="s">
        <v>370</v>
      </c>
      <c r="J107" s="515"/>
    </row>
    <row r="108" spans="1:10" x14ac:dyDescent="0.3">
      <c r="A108" s="514">
        <v>66</v>
      </c>
      <c r="B108" s="225" t="s">
        <v>369</v>
      </c>
      <c r="C108" s="167" t="s">
        <v>448</v>
      </c>
      <c r="D108" s="226">
        <v>28.6</v>
      </c>
      <c r="E108" s="227" t="s">
        <v>358</v>
      </c>
      <c r="F108" s="166" t="s">
        <v>20</v>
      </c>
      <c r="G108" s="166" t="s">
        <v>536</v>
      </c>
      <c r="H108" s="166"/>
      <c r="I108" s="166" t="s">
        <v>370</v>
      </c>
      <c r="J108" s="515"/>
    </row>
    <row r="109" spans="1:10" x14ac:dyDescent="0.3">
      <c r="A109" s="514">
        <v>67</v>
      </c>
      <c r="B109" s="225" t="s">
        <v>374</v>
      </c>
      <c r="C109" s="167" t="s">
        <v>448</v>
      </c>
      <c r="D109" s="226">
        <v>29.3</v>
      </c>
      <c r="E109" s="227" t="s">
        <v>377</v>
      </c>
      <c r="F109" s="166" t="s">
        <v>20</v>
      </c>
      <c r="G109" s="166" t="s">
        <v>535</v>
      </c>
      <c r="H109" s="166"/>
      <c r="I109" s="166" t="s">
        <v>379</v>
      </c>
      <c r="J109" s="515" t="s">
        <v>376</v>
      </c>
    </row>
    <row r="110" spans="1:10" x14ac:dyDescent="0.3">
      <c r="A110" s="514">
        <v>68</v>
      </c>
      <c r="B110" s="225" t="s">
        <v>373</v>
      </c>
      <c r="C110" s="167" t="s">
        <v>448</v>
      </c>
      <c r="D110" s="226">
        <v>29.3</v>
      </c>
      <c r="E110" s="227" t="s">
        <v>377</v>
      </c>
      <c r="F110" s="166" t="s">
        <v>20</v>
      </c>
      <c r="G110" s="166" t="s">
        <v>536</v>
      </c>
      <c r="H110" s="166"/>
      <c r="I110" s="166" t="s">
        <v>370</v>
      </c>
      <c r="J110" s="515" t="s">
        <v>376</v>
      </c>
    </row>
    <row r="111" spans="1:10" x14ac:dyDescent="0.3">
      <c r="A111" s="514">
        <v>69</v>
      </c>
      <c r="B111" s="225" t="s">
        <v>373</v>
      </c>
      <c r="C111" s="167" t="s">
        <v>448</v>
      </c>
      <c r="D111" s="226">
        <v>31.3</v>
      </c>
      <c r="E111" s="227" t="s">
        <v>377</v>
      </c>
      <c r="F111" s="166" t="s">
        <v>20</v>
      </c>
      <c r="G111" s="166" t="s">
        <v>536</v>
      </c>
      <c r="H111" s="166"/>
      <c r="I111" s="166" t="s">
        <v>370</v>
      </c>
      <c r="J111" s="515" t="s">
        <v>376</v>
      </c>
    </row>
    <row r="112" spans="1:10" x14ac:dyDescent="0.3">
      <c r="A112" s="514">
        <v>70</v>
      </c>
      <c r="B112" s="225" t="s">
        <v>373</v>
      </c>
      <c r="C112" s="167" t="s">
        <v>448</v>
      </c>
      <c r="D112" s="226">
        <v>31.65</v>
      </c>
      <c r="E112" s="227" t="s">
        <v>377</v>
      </c>
      <c r="F112" s="166" t="s">
        <v>19</v>
      </c>
      <c r="G112" s="166" t="s">
        <v>536</v>
      </c>
      <c r="H112" s="166"/>
      <c r="I112" s="166" t="s">
        <v>370</v>
      </c>
      <c r="J112" s="515" t="s">
        <v>376</v>
      </c>
    </row>
    <row r="113" spans="1:10" x14ac:dyDescent="0.3">
      <c r="A113" s="514">
        <v>71</v>
      </c>
      <c r="B113" s="225" t="s">
        <v>374</v>
      </c>
      <c r="C113" s="167" t="s">
        <v>448</v>
      </c>
      <c r="D113" s="226">
        <v>32.6</v>
      </c>
      <c r="E113" s="227" t="s">
        <v>377</v>
      </c>
      <c r="F113" s="166" t="s">
        <v>19</v>
      </c>
      <c r="G113" s="166" t="s">
        <v>535</v>
      </c>
      <c r="H113" s="166"/>
      <c r="I113" s="166" t="s">
        <v>379</v>
      </c>
      <c r="J113" s="515" t="s">
        <v>376</v>
      </c>
    </row>
    <row r="114" spans="1:10" x14ac:dyDescent="0.3">
      <c r="A114" s="514">
        <v>72</v>
      </c>
      <c r="B114" s="225" t="s">
        <v>369</v>
      </c>
      <c r="C114" s="167" t="s">
        <v>448</v>
      </c>
      <c r="D114" s="226">
        <v>32.6</v>
      </c>
      <c r="E114" s="227" t="s">
        <v>377</v>
      </c>
      <c r="F114" s="166" t="s">
        <v>19</v>
      </c>
      <c r="G114" s="166" t="s">
        <v>536</v>
      </c>
      <c r="H114" s="166"/>
      <c r="I114" s="166" t="s">
        <v>371</v>
      </c>
      <c r="J114" s="515" t="s">
        <v>376</v>
      </c>
    </row>
    <row r="115" spans="1:10" x14ac:dyDescent="0.3">
      <c r="A115" s="514">
        <v>73</v>
      </c>
      <c r="B115" s="225" t="s">
        <v>369</v>
      </c>
      <c r="C115" s="167" t="s">
        <v>448</v>
      </c>
      <c r="D115" s="226">
        <v>33.299999999999997</v>
      </c>
      <c r="E115" s="227" t="s">
        <v>358</v>
      </c>
      <c r="F115" s="166" t="s">
        <v>19</v>
      </c>
      <c r="G115" s="166" t="s">
        <v>536</v>
      </c>
      <c r="H115" s="166"/>
      <c r="I115" s="166" t="s">
        <v>370</v>
      </c>
      <c r="J115" s="515"/>
    </row>
    <row r="116" spans="1:10" x14ac:dyDescent="0.3">
      <c r="A116" s="514">
        <v>74</v>
      </c>
      <c r="B116" s="225" t="s">
        <v>373</v>
      </c>
      <c r="C116" s="167" t="s">
        <v>448</v>
      </c>
      <c r="D116" s="226">
        <v>33.57</v>
      </c>
      <c r="E116" s="227" t="s">
        <v>358</v>
      </c>
      <c r="F116" s="166" t="s">
        <v>19</v>
      </c>
      <c r="G116" s="166" t="s">
        <v>536</v>
      </c>
      <c r="H116" s="166"/>
      <c r="I116" s="166" t="s">
        <v>371</v>
      </c>
      <c r="J116" s="515"/>
    </row>
    <row r="117" spans="1:10" x14ac:dyDescent="0.3">
      <c r="A117" s="514">
        <v>75</v>
      </c>
      <c r="B117" s="225" t="s">
        <v>369</v>
      </c>
      <c r="C117" s="167" t="s">
        <v>448</v>
      </c>
      <c r="D117" s="226">
        <v>33.9</v>
      </c>
      <c r="E117" s="227" t="s">
        <v>358</v>
      </c>
      <c r="F117" s="166" t="s">
        <v>20</v>
      </c>
      <c r="G117" s="166" t="s">
        <v>536</v>
      </c>
      <c r="H117" s="166"/>
      <c r="I117" s="166" t="s">
        <v>370</v>
      </c>
      <c r="J117" s="515"/>
    </row>
    <row r="118" spans="1:10" x14ac:dyDescent="0.3">
      <c r="A118" s="514">
        <v>76</v>
      </c>
      <c r="B118" s="225" t="s">
        <v>374</v>
      </c>
      <c r="C118" s="167" t="s">
        <v>448</v>
      </c>
      <c r="D118" s="226">
        <v>35.1</v>
      </c>
      <c r="E118" s="227" t="s">
        <v>377</v>
      </c>
      <c r="F118" s="166" t="s">
        <v>19</v>
      </c>
      <c r="G118" s="166" t="s">
        <v>535</v>
      </c>
      <c r="H118" s="166"/>
      <c r="I118" s="166" t="s">
        <v>371</v>
      </c>
      <c r="J118" s="515" t="s">
        <v>376</v>
      </c>
    </row>
    <row r="119" spans="1:10" x14ac:dyDescent="0.3">
      <c r="A119" s="514">
        <v>77</v>
      </c>
      <c r="B119" s="225" t="s">
        <v>373</v>
      </c>
      <c r="C119" s="167" t="s">
        <v>448</v>
      </c>
      <c r="D119" s="226">
        <v>35.1</v>
      </c>
      <c r="E119" s="227" t="s">
        <v>377</v>
      </c>
      <c r="F119" s="166" t="s">
        <v>19</v>
      </c>
      <c r="G119" s="166" t="s">
        <v>536</v>
      </c>
      <c r="H119" s="166"/>
      <c r="I119" s="166" t="s">
        <v>371</v>
      </c>
      <c r="J119" s="515" t="s">
        <v>376</v>
      </c>
    </row>
    <row r="120" spans="1:10" x14ac:dyDescent="0.3">
      <c r="A120" s="514">
        <v>78</v>
      </c>
      <c r="B120" s="225" t="s">
        <v>369</v>
      </c>
      <c r="C120" s="167" t="s">
        <v>448</v>
      </c>
      <c r="D120" s="226">
        <v>36.5</v>
      </c>
      <c r="E120" s="227" t="s">
        <v>358</v>
      </c>
      <c r="F120" s="166" t="s">
        <v>19</v>
      </c>
      <c r="G120" s="166" t="s">
        <v>536</v>
      </c>
      <c r="H120" s="166"/>
      <c r="I120" s="166" t="s">
        <v>370</v>
      </c>
      <c r="J120" s="515"/>
    </row>
    <row r="121" spans="1:10" x14ac:dyDescent="0.3">
      <c r="A121" s="514">
        <v>79</v>
      </c>
      <c r="B121" s="225" t="s">
        <v>373</v>
      </c>
      <c r="C121" s="167" t="s">
        <v>448</v>
      </c>
      <c r="D121" s="226">
        <v>36.549999999999997</v>
      </c>
      <c r="E121" s="227" t="s">
        <v>359</v>
      </c>
      <c r="F121" s="166" t="s">
        <v>19</v>
      </c>
      <c r="G121" s="166" t="s">
        <v>536</v>
      </c>
      <c r="H121" s="166"/>
      <c r="I121" s="166" t="s">
        <v>370</v>
      </c>
      <c r="J121" s="515"/>
    </row>
    <row r="122" spans="1:10" x14ac:dyDescent="0.3">
      <c r="A122" s="514">
        <v>80</v>
      </c>
      <c r="B122" s="225" t="s">
        <v>369</v>
      </c>
      <c r="C122" s="167" t="s">
        <v>448</v>
      </c>
      <c r="D122" s="226">
        <v>36.64</v>
      </c>
      <c r="E122" s="227" t="s">
        <v>358</v>
      </c>
      <c r="F122" s="166" t="s">
        <v>20</v>
      </c>
      <c r="G122" s="166" t="s">
        <v>536</v>
      </c>
      <c r="H122" s="166"/>
      <c r="I122" s="166" t="s">
        <v>370</v>
      </c>
      <c r="J122" s="515"/>
    </row>
    <row r="123" spans="1:10" x14ac:dyDescent="0.3">
      <c r="A123" s="514">
        <v>81</v>
      </c>
      <c r="B123" s="225" t="s">
        <v>369</v>
      </c>
      <c r="C123" s="167" t="s">
        <v>448</v>
      </c>
      <c r="D123" s="226">
        <v>37.020000000000003</v>
      </c>
      <c r="E123" s="227" t="s">
        <v>358</v>
      </c>
      <c r="F123" s="166" t="s">
        <v>19</v>
      </c>
      <c r="G123" s="166" t="s">
        <v>536</v>
      </c>
      <c r="H123" s="166"/>
      <c r="I123" s="166" t="s">
        <v>370</v>
      </c>
      <c r="J123" s="515" t="s">
        <v>380</v>
      </c>
    </row>
    <row r="124" spans="1:10" x14ac:dyDescent="0.3">
      <c r="A124" s="514">
        <v>82</v>
      </c>
      <c r="B124" s="225" t="s">
        <v>369</v>
      </c>
      <c r="C124" s="167" t="s">
        <v>448</v>
      </c>
      <c r="D124" s="226">
        <v>37.26</v>
      </c>
      <c r="E124" s="227" t="s">
        <v>358</v>
      </c>
      <c r="F124" s="166" t="s">
        <v>20</v>
      </c>
      <c r="G124" s="166" t="s">
        <v>536</v>
      </c>
      <c r="H124" s="166"/>
      <c r="I124" s="166" t="s">
        <v>370</v>
      </c>
      <c r="J124" s="515"/>
    </row>
    <row r="125" spans="1:10" x14ac:dyDescent="0.3">
      <c r="A125" s="514">
        <v>83</v>
      </c>
      <c r="B125" s="225" t="s">
        <v>373</v>
      </c>
      <c r="C125" s="167" t="s">
        <v>448</v>
      </c>
      <c r="D125" s="226">
        <v>37.65</v>
      </c>
      <c r="E125" s="227" t="s">
        <v>359</v>
      </c>
      <c r="F125" s="166" t="s">
        <v>19</v>
      </c>
      <c r="G125" s="166" t="s">
        <v>536</v>
      </c>
      <c r="H125" s="166"/>
      <c r="I125" s="166" t="s">
        <v>371</v>
      </c>
      <c r="J125" s="515"/>
    </row>
    <row r="126" spans="1:10" x14ac:dyDescent="0.3">
      <c r="A126" s="514">
        <v>84</v>
      </c>
      <c r="B126" s="225" t="s">
        <v>373</v>
      </c>
      <c r="C126" s="167" t="s">
        <v>448</v>
      </c>
      <c r="D126" s="226">
        <v>38.35</v>
      </c>
      <c r="E126" s="227" t="s">
        <v>377</v>
      </c>
      <c r="F126" s="166" t="s">
        <v>20</v>
      </c>
      <c r="G126" s="166" t="s">
        <v>536</v>
      </c>
      <c r="H126" s="166"/>
      <c r="I126" s="166" t="s">
        <v>370</v>
      </c>
      <c r="J126" s="515" t="s">
        <v>376</v>
      </c>
    </row>
    <row r="127" spans="1:10" x14ac:dyDescent="0.3">
      <c r="A127" s="514">
        <v>85</v>
      </c>
      <c r="B127" s="225" t="s">
        <v>373</v>
      </c>
      <c r="C127" s="167" t="s">
        <v>448</v>
      </c>
      <c r="D127" s="226">
        <v>38.58</v>
      </c>
      <c r="E127" s="227" t="s">
        <v>359</v>
      </c>
      <c r="F127" s="166" t="s">
        <v>19</v>
      </c>
      <c r="G127" s="166" t="s">
        <v>536</v>
      </c>
      <c r="H127" s="166"/>
      <c r="I127" s="166" t="s">
        <v>370</v>
      </c>
      <c r="J127" s="515"/>
    </row>
    <row r="128" spans="1:10" x14ac:dyDescent="0.3">
      <c r="A128" s="514">
        <v>86</v>
      </c>
      <c r="B128" s="225" t="s">
        <v>373</v>
      </c>
      <c r="C128" s="167" t="s">
        <v>448</v>
      </c>
      <c r="D128" s="226">
        <v>38.65</v>
      </c>
      <c r="E128" s="227" t="s">
        <v>375</v>
      </c>
      <c r="F128" s="166" t="s">
        <v>19</v>
      </c>
      <c r="G128" s="166" t="s">
        <v>536</v>
      </c>
      <c r="H128" s="166"/>
      <c r="I128" s="166" t="s">
        <v>371</v>
      </c>
      <c r="J128" s="515"/>
    </row>
    <row r="129" spans="1:10" x14ac:dyDescent="0.3">
      <c r="A129" s="514">
        <v>87</v>
      </c>
      <c r="B129" s="225" t="s">
        <v>369</v>
      </c>
      <c r="C129" s="167" t="s">
        <v>448</v>
      </c>
      <c r="D129" s="226">
        <v>39.42</v>
      </c>
      <c r="E129" s="227" t="s">
        <v>358</v>
      </c>
      <c r="F129" s="166" t="s">
        <v>20</v>
      </c>
      <c r="G129" s="166" t="s">
        <v>536</v>
      </c>
      <c r="H129" s="166"/>
      <c r="I129" s="166" t="s">
        <v>370</v>
      </c>
      <c r="J129" s="515"/>
    </row>
    <row r="130" spans="1:10" x14ac:dyDescent="0.3">
      <c r="A130" s="514">
        <v>88</v>
      </c>
      <c r="B130" s="225" t="s">
        <v>373</v>
      </c>
      <c r="C130" s="167" t="s">
        <v>448</v>
      </c>
      <c r="D130" s="226">
        <v>39.520000000000003</v>
      </c>
      <c r="E130" s="227" t="s">
        <v>359</v>
      </c>
      <c r="F130" s="166" t="s">
        <v>20</v>
      </c>
      <c r="G130" s="166" t="s">
        <v>536</v>
      </c>
      <c r="H130" s="166"/>
      <c r="I130" s="166" t="s">
        <v>370</v>
      </c>
      <c r="J130" s="515"/>
    </row>
    <row r="131" spans="1:10" x14ac:dyDescent="0.3">
      <c r="A131" s="514">
        <v>89</v>
      </c>
      <c r="B131" s="225" t="s">
        <v>373</v>
      </c>
      <c r="C131" s="167" t="s">
        <v>448</v>
      </c>
      <c r="D131" s="226">
        <v>39.69</v>
      </c>
      <c r="E131" s="227" t="s">
        <v>358</v>
      </c>
      <c r="F131" s="166" t="s">
        <v>20</v>
      </c>
      <c r="G131" s="166" t="s">
        <v>536</v>
      </c>
      <c r="H131" s="166"/>
      <c r="I131" s="166" t="s">
        <v>371</v>
      </c>
      <c r="J131" s="515"/>
    </row>
    <row r="132" spans="1:10" x14ac:dyDescent="0.3">
      <c r="A132" s="514">
        <v>90</v>
      </c>
      <c r="B132" s="225" t="s">
        <v>374</v>
      </c>
      <c r="C132" s="167" t="s">
        <v>448</v>
      </c>
      <c r="D132" s="226">
        <v>40.630000000000003</v>
      </c>
      <c r="E132" s="227" t="s">
        <v>377</v>
      </c>
      <c r="F132" s="166" t="s">
        <v>20</v>
      </c>
      <c r="G132" s="166" t="s">
        <v>535</v>
      </c>
      <c r="H132" s="166"/>
      <c r="I132" s="166" t="s">
        <v>371</v>
      </c>
      <c r="J132" s="515" t="s">
        <v>376</v>
      </c>
    </row>
    <row r="133" spans="1:10" x14ac:dyDescent="0.3">
      <c r="A133" s="514">
        <v>91</v>
      </c>
      <c r="B133" s="225" t="s">
        <v>373</v>
      </c>
      <c r="C133" s="167" t="s">
        <v>448</v>
      </c>
      <c r="D133" s="226">
        <v>40.630000000000003</v>
      </c>
      <c r="E133" s="227" t="s">
        <v>377</v>
      </c>
      <c r="F133" s="166" t="s">
        <v>20</v>
      </c>
      <c r="G133" s="166" t="s">
        <v>536</v>
      </c>
      <c r="H133" s="166"/>
      <c r="I133" s="166" t="s">
        <v>371</v>
      </c>
      <c r="J133" s="515" t="s">
        <v>376</v>
      </c>
    </row>
    <row r="134" spans="1:10" x14ac:dyDescent="0.3">
      <c r="A134" s="514">
        <v>92</v>
      </c>
      <c r="B134" s="225" t="s">
        <v>373</v>
      </c>
      <c r="C134" s="167" t="s">
        <v>448</v>
      </c>
      <c r="D134" s="226">
        <v>40.69</v>
      </c>
      <c r="E134" s="227" t="s">
        <v>377</v>
      </c>
      <c r="F134" s="166" t="s">
        <v>19</v>
      </c>
      <c r="G134" s="166" t="s">
        <v>536</v>
      </c>
      <c r="H134" s="166"/>
      <c r="I134" s="166" t="s">
        <v>370</v>
      </c>
      <c r="J134" s="515" t="s">
        <v>376</v>
      </c>
    </row>
    <row r="135" spans="1:10" x14ac:dyDescent="0.3">
      <c r="A135" s="514">
        <v>93</v>
      </c>
      <c r="B135" s="225" t="s">
        <v>374</v>
      </c>
      <c r="C135" s="167" t="s">
        <v>448</v>
      </c>
      <c r="D135" s="226">
        <v>40.700000000000003</v>
      </c>
      <c r="E135" s="227" t="s">
        <v>377</v>
      </c>
      <c r="F135" s="166" t="s">
        <v>19</v>
      </c>
      <c r="G135" s="166" t="s">
        <v>535</v>
      </c>
      <c r="H135" s="166"/>
      <c r="I135" s="166" t="s">
        <v>371</v>
      </c>
      <c r="J135" s="515" t="s">
        <v>376</v>
      </c>
    </row>
    <row r="136" spans="1:10" x14ac:dyDescent="0.3">
      <c r="A136" s="514">
        <v>94</v>
      </c>
      <c r="B136" s="225" t="s">
        <v>369</v>
      </c>
      <c r="C136" s="167" t="s">
        <v>448</v>
      </c>
      <c r="D136" s="226">
        <v>40.85</v>
      </c>
      <c r="E136" s="227" t="s">
        <v>358</v>
      </c>
      <c r="F136" s="166" t="s">
        <v>20</v>
      </c>
      <c r="G136" s="166" t="s">
        <v>536</v>
      </c>
      <c r="H136" s="166"/>
      <c r="I136" s="166" t="s">
        <v>379</v>
      </c>
      <c r="J136" s="515" t="s">
        <v>381</v>
      </c>
    </row>
    <row r="137" spans="1:10" x14ac:dyDescent="0.3">
      <c r="A137" s="514">
        <v>95</v>
      </c>
      <c r="B137" s="225" t="s">
        <v>374</v>
      </c>
      <c r="C137" s="167" t="s">
        <v>448</v>
      </c>
      <c r="D137" s="226">
        <v>41.15</v>
      </c>
      <c r="E137" s="227" t="s">
        <v>377</v>
      </c>
      <c r="F137" s="166" t="s">
        <v>19</v>
      </c>
      <c r="G137" s="166" t="s">
        <v>535</v>
      </c>
      <c r="H137" s="166"/>
      <c r="I137" s="166" t="s">
        <v>371</v>
      </c>
      <c r="J137" s="515" t="s">
        <v>382</v>
      </c>
    </row>
    <row r="138" spans="1:10" x14ac:dyDescent="0.3">
      <c r="A138" s="514">
        <v>96</v>
      </c>
      <c r="B138" s="225" t="s">
        <v>373</v>
      </c>
      <c r="C138" s="167" t="s">
        <v>448</v>
      </c>
      <c r="D138" s="226">
        <v>42</v>
      </c>
      <c r="E138" s="227" t="s">
        <v>377</v>
      </c>
      <c r="F138" s="166" t="s">
        <v>19</v>
      </c>
      <c r="G138" s="166" t="s">
        <v>536</v>
      </c>
      <c r="H138" s="166"/>
      <c r="I138" s="166" t="s">
        <v>371</v>
      </c>
      <c r="J138" s="515" t="s">
        <v>376</v>
      </c>
    </row>
    <row r="139" spans="1:10" x14ac:dyDescent="0.3">
      <c r="A139" s="514">
        <v>97</v>
      </c>
      <c r="B139" s="225" t="s">
        <v>373</v>
      </c>
      <c r="C139" s="167" t="s">
        <v>448</v>
      </c>
      <c r="D139" s="226">
        <v>42.05</v>
      </c>
      <c r="E139" s="227" t="s">
        <v>358</v>
      </c>
      <c r="F139" s="166" t="s">
        <v>20</v>
      </c>
      <c r="G139" s="166" t="s">
        <v>536</v>
      </c>
      <c r="H139" s="166"/>
      <c r="I139" s="166" t="s">
        <v>371</v>
      </c>
      <c r="J139" s="515"/>
    </row>
    <row r="140" spans="1:10" x14ac:dyDescent="0.3">
      <c r="A140" s="514">
        <v>98</v>
      </c>
      <c r="B140" s="225" t="s">
        <v>373</v>
      </c>
      <c r="C140" s="167" t="s">
        <v>448</v>
      </c>
      <c r="D140" s="226">
        <v>42.7</v>
      </c>
      <c r="E140" s="227" t="s">
        <v>359</v>
      </c>
      <c r="F140" s="166" t="s">
        <v>19</v>
      </c>
      <c r="G140" s="166" t="s">
        <v>536</v>
      </c>
      <c r="H140" s="166"/>
      <c r="I140" s="166" t="s">
        <v>370</v>
      </c>
      <c r="J140" s="515"/>
    </row>
    <row r="141" spans="1:10" x14ac:dyDescent="0.3">
      <c r="A141" s="514">
        <v>99</v>
      </c>
      <c r="B141" s="225" t="s">
        <v>374</v>
      </c>
      <c r="C141" s="167" t="s">
        <v>448</v>
      </c>
      <c r="D141" s="226">
        <v>42.9</v>
      </c>
      <c r="E141" s="227" t="s">
        <v>377</v>
      </c>
      <c r="F141" s="166" t="s">
        <v>20</v>
      </c>
      <c r="G141" s="166" t="s">
        <v>535</v>
      </c>
      <c r="H141" s="166"/>
      <c r="I141" s="166" t="s">
        <v>371</v>
      </c>
      <c r="J141" s="515" t="s">
        <v>376</v>
      </c>
    </row>
    <row r="142" spans="1:10" x14ac:dyDescent="0.3">
      <c r="A142" s="514">
        <v>100</v>
      </c>
      <c r="B142" s="225" t="s">
        <v>373</v>
      </c>
      <c r="C142" s="167" t="s">
        <v>448</v>
      </c>
      <c r="D142" s="226">
        <v>42.9</v>
      </c>
      <c r="E142" s="227" t="s">
        <v>377</v>
      </c>
      <c r="F142" s="166" t="s">
        <v>20</v>
      </c>
      <c r="G142" s="166" t="s">
        <v>536</v>
      </c>
      <c r="H142" s="166"/>
      <c r="I142" s="166" t="s">
        <v>371</v>
      </c>
      <c r="J142" s="515" t="s">
        <v>376</v>
      </c>
    </row>
    <row r="143" spans="1:10" x14ac:dyDescent="0.3">
      <c r="A143" s="514">
        <v>101</v>
      </c>
      <c r="B143" s="225" t="s">
        <v>374</v>
      </c>
      <c r="C143" s="167" t="s">
        <v>448</v>
      </c>
      <c r="D143" s="226">
        <v>42.95</v>
      </c>
      <c r="E143" s="227" t="s">
        <v>377</v>
      </c>
      <c r="F143" s="166" t="s">
        <v>19</v>
      </c>
      <c r="G143" s="166" t="s">
        <v>535</v>
      </c>
      <c r="H143" s="166"/>
      <c r="I143" s="166" t="s">
        <v>371</v>
      </c>
      <c r="J143" s="515" t="s">
        <v>376</v>
      </c>
    </row>
    <row r="144" spans="1:10" x14ac:dyDescent="0.3">
      <c r="A144" s="514">
        <v>102</v>
      </c>
      <c r="B144" s="225" t="s">
        <v>373</v>
      </c>
      <c r="C144" s="167" t="s">
        <v>448</v>
      </c>
      <c r="D144" s="226">
        <v>43</v>
      </c>
      <c r="E144" s="227" t="s">
        <v>359</v>
      </c>
      <c r="F144" s="166" t="s">
        <v>20</v>
      </c>
      <c r="G144" s="166" t="s">
        <v>536</v>
      </c>
      <c r="H144" s="166"/>
      <c r="I144" s="166" t="s">
        <v>370</v>
      </c>
      <c r="J144" s="515"/>
    </row>
    <row r="145" spans="1:16" x14ac:dyDescent="0.3">
      <c r="A145" s="514">
        <v>103</v>
      </c>
      <c r="B145" s="225" t="s">
        <v>373</v>
      </c>
      <c r="C145" s="167" t="s">
        <v>448</v>
      </c>
      <c r="D145" s="226">
        <v>43.96</v>
      </c>
      <c r="E145" s="227" t="s">
        <v>377</v>
      </c>
      <c r="F145" s="166" t="s">
        <v>19</v>
      </c>
      <c r="G145" s="166" t="s">
        <v>536</v>
      </c>
      <c r="H145" s="166"/>
      <c r="I145" s="166" t="s">
        <v>370</v>
      </c>
      <c r="J145" s="515" t="s">
        <v>376</v>
      </c>
    </row>
    <row r="146" spans="1:16" x14ac:dyDescent="0.3">
      <c r="A146" s="514">
        <v>104</v>
      </c>
      <c r="B146" s="225" t="s">
        <v>373</v>
      </c>
      <c r="C146" s="167" t="s">
        <v>448</v>
      </c>
      <c r="D146" s="226">
        <v>44</v>
      </c>
      <c r="E146" s="227" t="s">
        <v>377</v>
      </c>
      <c r="F146" s="166" t="s">
        <v>20</v>
      </c>
      <c r="G146" s="166" t="s">
        <v>536</v>
      </c>
      <c r="H146" s="166"/>
      <c r="I146" s="166" t="s">
        <v>370</v>
      </c>
      <c r="J146" s="515" t="s">
        <v>376</v>
      </c>
    </row>
    <row r="147" spans="1:16" x14ac:dyDescent="0.3">
      <c r="A147" s="514">
        <v>105</v>
      </c>
      <c r="B147" s="225" t="s">
        <v>369</v>
      </c>
      <c r="C147" s="167" t="s">
        <v>448</v>
      </c>
      <c r="D147" s="226">
        <v>44.06</v>
      </c>
      <c r="E147" s="227" t="s">
        <v>358</v>
      </c>
      <c r="F147" s="166" t="s">
        <v>19</v>
      </c>
      <c r="G147" s="166" t="s">
        <v>536</v>
      </c>
      <c r="H147" s="166"/>
      <c r="I147" s="166" t="s">
        <v>370</v>
      </c>
      <c r="J147" s="515"/>
    </row>
    <row r="148" spans="1:16" x14ac:dyDescent="0.3">
      <c r="A148" s="514">
        <v>106</v>
      </c>
      <c r="B148" s="225" t="s">
        <v>373</v>
      </c>
      <c r="C148" s="167" t="s">
        <v>448</v>
      </c>
      <c r="D148" s="226">
        <v>44.7</v>
      </c>
      <c r="E148" s="227" t="s">
        <v>358</v>
      </c>
      <c r="F148" s="166" t="s">
        <v>19</v>
      </c>
      <c r="G148" s="166" t="s">
        <v>536</v>
      </c>
      <c r="H148" s="166"/>
      <c r="I148" s="166" t="s">
        <v>379</v>
      </c>
      <c r="J148" s="515"/>
    </row>
    <row r="149" spans="1:16" x14ac:dyDescent="0.3">
      <c r="A149" s="514">
        <v>107</v>
      </c>
      <c r="B149" s="225" t="s">
        <v>373</v>
      </c>
      <c r="C149" s="167" t="s">
        <v>448</v>
      </c>
      <c r="D149" s="226">
        <v>44.72</v>
      </c>
      <c r="E149" s="227" t="s">
        <v>359</v>
      </c>
      <c r="F149" s="166" t="s">
        <v>19</v>
      </c>
      <c r="G149" s="166" t="s">
        <v>536</v>
      </c>
      <c r="H149" s="166"/>
      <c r="I149" s="166" t="s">
        <v>379</v>
      </c>
      <c r="J149" s="515"/>
    </row>
    <row r="150" spans="1:16" x14ac:dyDescent="0.3">
      <c r="A150" s="514">
        <v>108</v>
      </c>
      <c r="B150" s="225" t="s">
        <v>369</v>
      </c>
      <c r="C150" s="167" t="s">
        <v>448</v>
      </c>
      <c r="D150" s="226">
        <v>45.4</v>
      </c>
      <c r="E150" s="227" t="s">
        <v>358</v>
      </c>
      <c r="F150" s="166" t="s">
        <v>20</v>
      </c>
      <c r="G150" s="166" t="s">
        <v>536</v>
      </c>
      <c r="H150" s="166"/>
      <c r="I150" s="166" t="s">
        <v>370</v>
      </c>
      <c r="J150" s="515"/>
    </row>
    <row r="151" spans="1:16" x14ac:dyDescent="0.3">
      <c r="A151" s="514">
        <v>109</v>
      </c>
      <c r="B151" s="225" t="s">
        <v>373</v>
      </c>
      <c r="C151" s="167" t="s">
        <v>448</v>
      </c>
      <c r="D151" s="226">
        <v>46.05</v>
      </c>
      <c r="E151" s="227" t="s">
        <v>358</v>
      </c>
      <c r="F151" s="166" t="s">
        <v>20</v>
      </c>
      <c r="G151" s="166" t="s">
        <v>536</v>
      </c>
      <c r="H151" s="166"/>
      <c r="I151" s="166" t="s">
        <v>371</v>
      </c>
      <c r="J151" s="515"/>
    </row>
    <row r="152" spans="1:16" x14ac:dyDescent="0.3">
      <c r="A152" s="514">
        <v>110</v>
      </c>
      <c r="B152" s="225" t="s">
        <v>373</v>
      </c>
      <c r="C152" s="167" t="s">
        <v>448</v>
      </c>
      <c r="D152" s="226">
        <v>46.05</v>
      </c>
      <c r="E152" s="227" t="s">
        <v>377</v>
      </c>
      <c r="F152" s="166" t="s">
        <v>20</v>
      </c>
      <c r="G152" s="166" t="s">
        <v>536</v>
      </c>
      <c r="H152" s="166"/>
      <c r="I152" s="166" t="s">
        <v>370</v>
      </c>
      <c r="J152" s="515" t="s">
        <v>376</v>
      </c>
    </row>
    <row r="153" spans="1:16" x14ac:dyDescent="0.3">
      <c r="A153" s="514">
        <v>111</v>
      </c>
      <c r="B153" s="225" t="s">
        <v>369</v>
      </c>
      <c r="C153" s="167" t="s">
        <v>448</v>
      </c>
      <c r="D153" s="226">
        <v>46.4</v>
      </c>
      <c r="E153" s="227" t="s">
        <v>358</v>
      </c>
      <c r="F153" s="166" t="s">
        <v>20</v>
      </c>
      <c r="G153" s="166" t="s">
        <v>536</v>
      </c>
      <c r="H153" s="166"/>
      <c r="I153" s="166" t="s">
        <v>370</v>
      </c>
      <c r="J153" s="515"/>
    </row>
    <row r="154" spans="1:16" x14ac:dyDescent="0.3">
      <c r="A154" s="514">
        <v>112</v>
      </c>
      <c r="B154" s="225" t="s">
        <v>369</v>
      </c>
      <c r="C154" s="167" t="s">
        <v>448</v>
      </c>
      <c r="D154" s="226">
        <v>46.97</v>
      </c>
      <c r="E154" s="227" t="s">
        <v>358</v>
      </c>
      <c r="F154" s="166" t="s">
        <v>19</v>
      </c>
      <c r="G154" s="166" t="s">
        <v>536</v>
      </c>
      <c r="H154" s="166"/>
      <c r="I154" s="166" t="s">
        <v>370</v>
      </c>
      <c r="J154" s="515"/>
    </row>
    <row r="155" spans="1:16" x14ac:dyDescent="0.3">
      <c r="A155" s="514">
        <v>113</v>
      </c>
      <c r="B155" s="225" t="s">
        <v>369</v>
      </c>
      <c r="C155" s="167" t="s">
        <v>448</v>
      </c>
      <c r="D155" s="226">
        <v>47.33</v>
      </c>
      <c r="E155" s="227" t="s">
        <v>358</v>
      </c>
      <c r="F155" s="166" t="s">
        <v>20</v>
      </c>
      <c r="G155" s="166" t="s">
        <v>536</v>
      </c>
      <c r="H155" s="166"/>
      <c r="I155" s="166" t="s">
        <v>370</v>
      </c>
      <c r="J155" s="515"/>
    </row>
    <row r="156" spans="1:16" x14ac:dyDescent="0.3">
      <c r="A156" s="514">
        <v>114</v>
      </c>
      <c r="B156" s="225" t="s">
        <v>373</v>
      </c>
      <c r="C156" s="167" t="s">
        <v>448</v>
      </c>
      <c r="D156" s="226">
        <v>48</v>
      </c>
      <c r="E156" s="227" t="s">
        <v>383</v>
      </c>
      <c r="F156" s="166" t="s">
        <v>19</v>
      </c>
      <c r="G156" s="166" t="s">
        <v>536</v>
      </c>
      <c r="H156" s="166"/>
      <c r="I156" s="166" t="s">
        <v>371</v>
      </c>
      <c r="J156" s="515"/>
    </row>
    <row r="157" spans="1:16" ht="15.75" thickBot="1" x14ac:dyDescent="0.35">
      <c r="A157" s="514">
        <v>115</v>
      </c>
      <c r="B157" s="225" t="s">
        <v>373</v>
      </c>
      <c r="C157" s="516" t="s">
        <v>448</v>
      </c>
      <c r="D157" s="304">
        <v>48.15</v>
      </c>
      <c r="E157" s="305" t="s">
        <v>375</v>
      </c>
      <c r="F157" s="228" t="s">
        <v>20</v>
      </c>
      <c r="G157" s="166" t="s">
        <v>536</v>
      </c>
      <c r="H157" s="228"/>
      <c r="I157" s="228" t="s">
        <v>371</v>
      </c>
      <c r="J157" s="517"/>
    </row>
    <row r="159" spans="1:16" x14ac:dyDescent="0.3">
      <c r="C159" t="s">
        <v>374</v>
      </c>
      <c r="E159" t="s">
        <v>676</v>
      </c>
      <c r="F159">
        <v>11</v>
      </c>
      <c r="G159" t="s">
        <v>104</v>
      </c>
      <c r="K159" s="540"/>
      <c r="L159" s="537"/>
      <c r="M159" s="538" t="s">
        <v>722</v>
      </c>
      <c r="N159" s="538" t="s">
        <v>723</v>
      </c>
      <c r="O159" s="538" t="s">
        <v>724</v>
      </c>
      <c r="P159" s="538"/>
    </row>
    <row r="160" spans="1:16" x14ac:dyDescent="0.3">
      <c r="C160" t="s">
        <v>369</v>
      </c>
      <c r="E160" t="s">
        <v>677</v>
      </c>
      <c r="F160">
        <v>60</v>
      </c>
      <c r="G160" t="s">
        <v>104</v>
      </c>
      <c r="K160" s="541" t="s">
        <v>374</v>
      </c>
      <c r="L160" s="537" t="s">
        <v>676</v>
      </c>
      <c r="M160" s="537">
        <f>COUNTIFS($G$43:$G$157,$G$141,$I$43:$I$157,I157)</f>
        <v>8</v>
      </c>
      <c r="N160" s="537">
        <f>COUNTIFS($G$43:$G$157,$G$141,$I$43:$I$157,I155)</f>
        <v>1</v>
      </c>
      <c r="O160" s="537">
        <f>COUNTIFS($G$43:$G$157,$G$141,$I$43:$I$157,I113)</f>
        <v>2</v>
      </c>
      <c r="P160" s="537">
        <f>SUM(M160:O160)</f>
        <v>11</v>
      </c>
    </row>
    <row r="161" spans="1:16" x14ac:dyDescent="0.3">
      <c r="C161" t="s">
        <v>373</v>
      </c>
      <c r="E161" t="s">
        <v>677</v>
      </c>
      <c r="F161">
        <v>44</v>
      </c>
      <c r="G161" t="s">
        <v>104</v>
      </c>
      <c r="K161" s="541" t="s">
        <v>369</v>
      </c>
      <c r="L161" s="537" t="s">
        <v>677</v>
      </c>
      <c r="M161" s="537">
        <f>COUNTIFS($G$43:$G$157,$G$157,$I$43:$I$157,I157,$B$43:$B$157,$B$43)</f>
        <v>13</v>
      </c>
      <c r="N161" s="537">
        <f>COUNTIFS($G$43:$G$157,$G$157,$I$43:$I$157,I155,$B$43:$B$157,$B$43)</f>
        <v>46</v>
      </c>
      <c r="O161" s="537">
        <f>COUNTIFS($G$43:$G$157,$G$157,$I$43:$I$157,I136,$B$43:$B$157,$B$43)</f>
        <v>1</v>
      </c>
      <c r="P161" s="537">
        <f>SUM(M161:O161)</f>
        <v>60</v>
      </c>
    </row>
    <row r="162" spans="1:16" x14ac:dyDescent="0.3">
      <c r="K162" s="541" t="s">
        <v>373</v>
      </c>
      <c r="L162" s="537" t="s">
        <v>677</v>
      </c>
      <c r="M162" s="537">
        <f>COUNTIFS($G$43:$G$157,$G$157,$I$43:$I$157,I157,$B$43:$B$157,B157)</f>
        <v>16</v>
      </c>
      <c r="N162" s="537">
        <f>COUNTIFS($G$43:$G$157,$G$157,$I$43:$I$157,I155,$B$43:$B$157,$B$157)</f>
        <v>24</v>
      </c>
      <c r="O162" s="537">
        <f>COUNTIFS($G$43:$G$157,$G$157,$I$43:$I$157,I149,$B$43:$B$157,$B$157)</f>
        <v>4</v>
      </c>
      <c r="P162" s="537">
        <f t="shared" ref="P162" si="3">SUM(M162:O162)</f>
        <v>44</v>
      </c>
    </row>
    <row r="165" spans="1:16" ht="28.8" x14ac:dyDescent="0.3">
      <c r="A165" s="424" t="s">
        <v>385</v>
      </c>
      <c r="B165" s="510" t="s">
        <v>386</v>
      </c>
      <c r="C165" s="424" t="s">
        <v>386</v>
      </c>
      <c r="D165" s="424" t="s">
        <v>363</v>
      </c>
      <c r="E165" s="424" t="s">
        <v>338</v>
      </c>
      <c r="F165" s="424" t="s">
        <v>18</v>
      </c>
      <c r="G165" s="424" t="s">
        <v>534</v>
      </c>
      <c r="H165" s="424" t="s">
        <v>492</v>
      </c>
      <c r="I165" s="424" t="s">
        <v>387</v>
      </c>
      <c r="J165" s="462" t="s">
        <v>24</v>
      </c>
    </row>
    <row r="166" spans="1:16" x14ac:dyDescent="0.3">
      <c r="A166" s="514">
        <v>1</v>
      </c>
      <c r="B166" s="225" t="s">
        <v>502</v>
      </c>
      <c r="C166" s="167" t="s">
        <v>496</v>
      </c>
      <c r="D166" s="336">
        <v>0.36</v>
      </c>
      <c r="E166" s="166" t="s">
        <v>359</v>
      </c>
      <c r="F166" s="166" t="s">
        <v>19</v>
      </c>
      <c r="G166" s="166">
        <v>1200</v>
      </c>
      <c r="H166" s="166"/>
      <c r="I166" s="166" t="s">
        <v>370</v>
      </c>
      <c r="J166" s="515"/>
    </row>
    <row r="167" spans="1:16" x14ac:dyDescent="0.3">
      <c r="A167" s="514">
        <v>2</v>
      </c>
      <c r="B167" s="225" t="s">
        <v>502</v>
      </c>
      <c r="C167" s="167" t="s">
        <v>496</v>
      </c>
      <c r="D167" s="336">
        <v>0.39</v>
      </c>
      <c r="E167" s="166" t="s">
        <v>359</v>
      </c>
      <c r="F167" s="166" t="s">
        <v>20</v>
      </c>
      <c r="G167" s="166">
        <v>1200</v>
      </c>
      <c r="H167" s="166"/>
      <c r="I167" s="166" t="s">
        <v>370</v>
      </c>
      <c r="J167" s="515"/>
    </row>
    <row r="168" spans="1:16" x14ac:dyDescent="0.3">
      <c r="A168" s="514">
        <v>3</v>
      </c>
      <c r="B168" s="225" t="s">
        <v>502</v>
      </c>
      <c r="C168" s="167" t="s">
        <v>496</v>
      </c>
      <c r="D168" s="226">
        <v>0.65</v>
      </c>
      <c r="E168" s="227" t="s">
        <v>377</v>
      </c>
      <c r="F168" s="166" t="s">
        <v>20</v>
      </c>
      <c r="G168" s="166">
        <v>750</v>
      </c>
      <c r="H168" s="166"/>
      <c r="I168" s="166" t="s">
        <v>370</v>
      </c>
      <c r="J168" s="515"/>
    </row>
    <row r="169" spans="1:16" x14ac:dyDescent="0.3">
      <c r="A169" s="514">
        <v>4</v>
      </c>
      <c r="B169" s="225" t="s">
        <v>502</v>
      </c>
      <c r="C169" s="167" t="s">
        <v>496</v>
      </c>
      <c r="D169" s="226">
        <v>0.69</v>
      </c>
      <c r="E169" s="227" t="s">
        <v>359</v>
      </c>
      <c r="F169" s="166" t="s">
        <v>19</v>
      </c>
      <c r="G169" s="166">
        <v>1200</v>
      </c>
      <c r="H169" s="166"/>
      <c r="I169" s="166" t="s">
        <v>370</v>
      </c>
      <c r="J169" s="515"/>
    </row>
    <row r="170" spans="1:16" x14ac:dyDescent="0.3">
      <c r="A170" s="514">
        <v>5</v>
      </c>
      <c r="B170" s="225" t="s">
        <v>502</v>
      </c>
      <c r="C170" s="167" t="s">
        <v>496</v>
      </c>
      <c r="D170" s="226">
        <v>0.7</v>
      </c>
      <c r="E170" s="227" t="s">
        <v>377</v>
      </c>
      <c r="F170" s="166" t="s">
        <v>19</v>
      </c>
      <c r="G170" s="166">
        <v>750</v>
      </c>
      <c r="H170" s="166"/>
      <c r="I170" s="166" t="s">
        <v>370</v>
      </c>
      <c r="J170" s="515"/>
    </row>
    <row r="171" spans="1:16" x14ac:dyDescent="0.3">
      <c r="A171" s="514">
        <v>6</v>
      </c>
      <c r="B171" s="225" t="s">
        <v>502</v>
      </c>
      <c r="C171" s="167" t="s">
        <v>496</v>
      </c>
      <c r="D171" s="226">
        <v>0.73</v>
      </c>
      <c r="E171" s="227" t="s">
        <v>359</v>
      </c>
      <c r="F171" s="166" t="s">
        <v>20</v>
      </c>
      <c r="G171" s="166">
        <v>1200</v>
      </c>
      <c r="H171" s="166"/>
      <c r="I171" s="166" t="s">
        <v>370</v>
      </c>
      <c r="J171" s="515"/>
    </row>
    <row r="172" spans="1:16" x14ac:dyDescent="0.3">
      <c r="A172" s="514">
        <v>7</v>
      </c>
      <c r="B172" s="225" t="s">
        <v>502</v>
      </c>
      <c r="C172" s="167" t="s">
        <v>496</v>
      </c>
      <c r="D172" s="226">
        <v>2.8</v>
      </c>
      <c r="E172" s="227" t="s">
        <v>359</v>
      </c>
      <c r="F172" s="166" t="s">
        <v>19</v>
      </c>
      <c r="G172" s="166">
        <v>1200</v>
      </c>
      <c r="H172" s="166"/>
      <c r="I172" s="166" t="s">
        <v>370</v>
      </c>
      <c r="J172" s="515"/>
    </row>
    <row r="173" spans="1:16" x14ac:dyDescent="0.3">
      <c r="A173" s="514">
        <v>8</v>
      </c>
      <c r="B173" s="225" t="s">
        <v>502</v>
      </c>
      <c r="C173" s="167" t="s">
        <v>496</v>
      </c>
      <c r="D173" s="226">
        <v>2.9</v>
      </c>
      <c r="E173" s="227" t="s">
        <v>359</v>
      </c>
      <c r="F173" s="166" t="s">
        <v>20</v>
      </c>
      <c r="G173" s="166">
        <v>1200</v>
      </c>
      <c r="H173" s="166"/>
      <c r="I173" s="166" t="s">
        <v>370</v>
      </c>
      <c r="J173" s="515"/>
    </row>
    <row r="174" spans="1:16" x14ac:dyDescent="0.3">
      <c r="A174" s="514">
        <v>9</v>
      </c>
      <c r="B174" s="225" t="s">
        <v>502</v>
      </c>
      <c r="C174" s="167" t="s">
        <v>496</v>
      </c>
      <c r="D174" s="226">
        <v>4.3499999999999996</v>
      </c>
      <c r="E174" s="227" t="s">
        <v>359</v>
      </c>
      <c r="F174" s="166" t="s">
        <v>19</v>
      </c>
      <c r="G174" s="166">
        <v>1200</v>
      </c>
      <c r="H174" s="166"/>
      <c r="I174" s="166" t="s">
        <v>370</v>
      </c>
      <c r="J174" s="515"/>
    </row>
    <row r="175" spans="1:16" x14ac:dyDescent="0.3">
      <c r="A175" s="514">
        <v>10</v>
      </c>
      <c r="B175" s="225" t="s">
        <v>502</v>
      </c>
      <c r="C175" s="167" t="s">
        <v>496</v>
      </c>
      <c r="D175" s="226">
        <v>4.45</v>
      </c>
      <c r="E175" s="227" t="s">
        <v>359</v>
      </c>
      <c r="F175" s="166" t="s">
        <v>20</v>
      </c>
      <c r="G175" s="166">
        <v>1200</v>
      </c>
      <c r="H175" s="166"/>
      <c r="I175" s="166" t="s">
        <v>370</v>
      </c>
      <c r="J175" s="515"/>
    </row>
    <row r="176" spans="1:16" x14ac:dyDescent="0.3">
      <c r="A176" s="514">
        <v>11</v>
      </c>
      <c r="B176" s="225" t="s">
        <v>502</v>
      </c>
      <c r="C176" s="167" t="s">
        <v>496</v>
      </c>
      <c r="D176" s="226">
        <v>6.65</v>
      </c>
      <c r="E176" s="227" t="s">
        <v>359</v>
      </c>
      <c r="F176" s="166" t="s">
        <v>19</v>
      </c>
      <c r="G176" s="166">
        <v>1200</v>
      </c>
      <c r="H176" s="166"/>
      <c r="I176" s="166" t="s">
        <v>370</v>
      </c>
      <c r="J176" s="515"/>
    </row>
    <row r="177" spans="1:10" x14ac:dyDescent="0.3">
      <c r="A177" s="514">
        <v>12</v>
      </c>
      <c r="B177" s="225" t="s">
        <v>502</v>
      </c>
      <c r="C177" s="167" t="s">
        <v>496</v>
      </c>
      <c r="D177" s="226">
        <v>6.75</v>
      </c>
      <c r="E177" s="227" t="s">
        <v>359</v>
      </c>
      <c r="F177" s="166" t="s">
        <v>20</v>
      </c>
      <c r="G177" s="166">
        <v>1200</v>
      </c>
      <c r="H177" s="166"/>
      <c r="I177" s="166" t="s">
        <v>370</v>
      </c>
      <c r="J177" s="515"/>
    </row>
    <row r="178" spans="1:10" x14ac:dyDescent="0.3">
      <c r="A178" s="514">
        <v>13</v>
      </c>
      <c r="B178" s="225" t="s">
        <v>502</v>
      </c>
      <c r="C178" s="167" t="s">
        <v>496</v>
      </c>
      <c r="D178" s="226">
        <v>8.85</v>
      </c>
      <c r="E178" s="227" t="s">
        <v>359</v>
      </c>
      <c r="F178" s="166" t="s">
        <v>19</v>
      </c>
      <c r="G178" s="166">
        <v>1200</v>
      </c>
      <c r="H178" s="166"/>
      <c r="I178" s="166" t="s">
        <v>370</v>
      </c>
      <c r="J178" s="515"/>
    </row>
    <row r="179" spans="1:10" x14ac:dyDescent="0.3">
      <c r="A179" s="514">
        <v>14</v>
      </c>
      <c r="B179" s="225" t="s">
        <v>502</v>
      </c>
      <c r="C179" s="167" t="s">
        <v>496</v>
      </c>
      <c r="D179" s="226">
        <v>8.9499999999999993</v>
      </c>
      <c r="E179" s="227" t="s">
        <v>359</v>
      </c>
      <c r="F179" s="166" t="s">
        <v>20</v>
      </c>
      <c r="G179" s="166">
        <v>1200</v>
      </c>
      <c r="H179" s="166"/>
      <c r="I179" s="166" t="s">
        <v>370</v>
      </c>
      <c r="J179" s="515"/>
    </row>
    <row r="180" spans="1:10" x14ac:dyDescent="0.3">
      <c r="A180" s="514">
        <v>15</v>
      </c>
      <c r="B180" s="225" t="s">
        <v>502</v>
      </c>
      <c r="C180" s="167" t="s">
        <v>496</v>
      </c>
      <c r="D180" s="226">
        <v>12.05</v>
      </c>
      <c r="E180" s="227" t="s">
        <v>359</v>
      </c>
      <c r="F180" s="166" t="s">
        <v>19</v>
      </c>
      <c r="G180" s="166">
        <v>1200</v>
      </c>
      <c r="H180" s="166"/>
      <c r="I180" s="166" t="s">
        <v>370</v>
      </c>
      <c r="J180" s="515"/>
    </row>
    <row r="181" spans="1:10" x14ac:dyDescent="0.3">
      <c r="A181" s="514">
        <v>16</v>
      </c>
      <c r="B181" s="225" t="s">
        <v>502</v>
      </c>
      <c r="C181" s="167" t="s">
        <v>496</v>
      </c>
      <c r="D181" s="226">
        <v>12.1</v>
      </c>
      <c r="E181" s="227" t="s">
        <v>359</v>
      </c>
      <c r="F181" s="166" t="s">
        <v>20</v>
      </c>
      <c r="G181" s="166">
        <v>1200</v>
      </c>
      <c r="H181" s="166"/>
      <c r="I181" s="166" t="s">
        <v>370</v>
      </c>
      <c r="J181" s="515"/>
    </row>
    <row r="182" spans="1:10" x14ac:dyDescent="0.3">
      <c r="A182" s="514">
        <v>17</v>
      </c>
      <c r="B182" s="225" t="s">
        <v>502</v>
      </c>
      <c r="C182" s="167" t="s">
        <v>496</v>
      </c>
      <c r="D182" s="226">
        <v>15.43</v>
      </c>
      <c r="E182" s="227" t="s">
        <v>375</v>
      </c>
      <c r="F182" s="166" t="s">
        <v>19</v>
      </c>
      <c r="G182" s="166">
        <v>1200</v>
      </c>
      <c r="H182" s="166"/>
      <c r="I182" s="166" t="s">
        <v>371</v>
      </c>
      <c r="J182" s="515"/>
    </row>
    <row r="183" spans="1:10" x14ac:dyDescent="0.3">
      <c r="A183" s="514">
        <v>18</v>
      </c>
      <c r="B183" s="225" t="s">
        <v>502</v>
      </c>
      <c r="C183" s="167" t="s">
        <v>496</v>
      </c>
      <c r="D183" s="226">
        <v>15.9</v>
      </c>
      <c r="E183" s="227" t="s">
        <v>377</v>
      </c>
      <c r="F183" s="166" t="s">
        <v>20</v>
      </c>
      <c r="G183" s="166">
        <v>750</v>
      </c>
      <c r="H183" s="166"/>
      <c r="I183" s="166" t="s">
        <v>370</v>
      </c>
      <c r="J183" s="515"/>
    </row>
    <row r="184" spans="1:10" x14ac:dyDescent="0.3">
      <c r="A184" s="514">
        <v>19</v>
      </c>
      <c r="B184" s="225" t="s">
        <v>502</v>
      </c>
      <c r="C184" s="167" t="s">
        <v>496</v>
      </c>
      <c r="D184" s="226">
        <v>20.100000000000001</v>
      </c>
      <c r="E184" s="227" t="s">
        <v>377</v>
      </c>
      <c r="F184" s="166" t="s">
        <v>20</v>
      </c>
      <c r="G184" s="166">
        <v>750</v>
      </c>
      <c r="H184" s="166"/>
      <c r="I184" s="166" t="s">
        <v>370</v>
      </c>
      <c r="J184" s="515"/>
    </row>
    <row r="185" spans="1:10" x14ac:dyDescent="0.3">
      <c r="A185" s="514">
        <v>20</v>
      </c>
      <c r="B185" s="225" t="s">
        <v>502</v>
      </c>
      <c r="C185" s="167" t="s">
        <v>496</v>
      </c>
      <c r="D185" s="226">
        <v>20.5</v>
      </c>
      <c r="E185" s="227" t="s">
        <v>359</v>
      </c>
      <c r="F185" s="166" t="s">
        <v>19</v>
      </c>
      <c r="G185" s="166">
        <v>1200</v>
      </c>
      <c r="H185" s="166"/>
      <c r="I185" s="166" t="s">
        <v>370</v>
      </c>
      <c r="J185" s="515"/>
    </row>
    <row r="186" spans="1:10" x14ac:dyDescent="0.3">
      <c r="A186" s="514">
        <v>21</v>
      </c>
      <c r="B186" s="225" t="s">
        <v>502</v>
      </c>
      <c r="C186" s="167" t="s">
        <v>496</v>
      </c>
      <c r="D186" s="226">
        <v>27.22</v>
      </c>
      <c r="E186" s="227" t="s">
        <v>377</v>
      </c>
      <c r="F186" s="166" t="s">
        <v>19</v>
      </c>
      <c r="G186" s="166">
        <v>750</v>
      </c>
      <c r="H186" s="166"/>
      <c r="I186" s="166" t="s">
        <v>371</v>
      </c>
      <c r="J186" s="515"/>
    </row>
    <row r="187" spans="1:10" x14ac:dyDescent="0.3">
      <c r="A187" s="514">
        <v>22</v>
      </c>
      <c r="B187" s="225" t="s">
        <v>502</v>
      </c>
      <c r="C187" s="167" t="s">
        <v>496</v>
      </c>
      <c r="D187" s="226">
        <v>28.75</v>
      </c>
      <c r="E187" s="227" t="s">
        <v>359</v>
      </c>
      <c r="F187" s="166" t="s">
        <v>19</v>
      </c>
      <c r="G187" s="166">
        <v>1200</v>
      </c>
      <c r="H187" s="166"/>
      <c r="I187" s="166" t="s">
        <v>370</v>
      </c>
      <c r="J187" s="515"/>
    </row>
    <row r="188" spans="1:10" x14ac:dyDescent="0.3">
      <c r="A188" s="514">
        <v>23</v>
      </c>
      <c r="B188" s="225" t="s">
        <v>502</v>
      </c>
      <c r="C188" s="167" t="s">
        <v>496</v>
      </c>
      <c r="D188" s="226">
        <v>28.85</v>
      </c>
      <c r="E188" s="227" t="s">
        <v>359</v>
      </c>
      <c r="F188" s="166" t="s">
        <v>20</v>
      </c>
      <c r="G188" s="166">
        <v>1200</v>
      </c>
      <c r="H188" s="166"/>
      <c r="I188" s="166" t="s">
        <v>370</v>
      </c>
      <c r="J188" s="515"/>
    </row>
    <row r="189" spans="1:10" x14ac:dyDescent="0.3">
      <c r="A189" s="514">
        <v>24</v>
      </c>
      <c r="B189" s="225" t="s">
        <v>502</v>
      </c>
      <c r="C189" s="167" t="s">
        <v>496</v>
      </c>
      <c r="D189" s="226">
        <v>29.25</v>
      </c>
      <c r="E189" s="227" t="s">
        <v>359</v>
      </c>
      <c r="F189" s="166" t="s">
        <v>19</v>
      </c>
      <c r="G189" s="166">
        <v>1200</v>
      </c>
      <c r="H189" s="166"/>
      <c r="I189" s="166" t="s">
        <v>379</v>
      </c>
      <c r="J189" s="515"/>
    </row>
    <row r="190" spans="1:10" x14ac:dyDescent="0.3">
      <c r="A190" s="514">
        <v>25</v>
      </c>
      <c r="B190" s="225" t="s">
        <v>502</v>
      </c>
      <c r="C190" s="167" t="s">
        <v>496</v>
      </c>
      <c r="D190" s="226">
        <v>29.3</v>
      </c>
      <c r="E190" s="227" t="s">
        <v>359</v>
      </c>
      <c r="F190" s="166" t="s">
        <v>20</v>
      </c>
      <c r="G190" s="166">
        <v>1200</v>
      </c>
      <c r="H190" s="166"/>
      <c r="I190" s="166" t="s">
        <v>370</v>
      </c>
      <c r="J190" s="515"/>
    </row>
    <row r="191" spans="1:10" x14ac:dyDescent="0.3">
      <c r="A191" s="514">
        <v>26</v>
      </c>
      <c r="B191" s="225" t="s">
        <v>502</v>
      </c>
      <c r="C191" s="167" t="s">
        <v>496</v>
      </c>
      <c r="D191" s="226">
        <v>31.35</v>
      </c>
      <c r="E191" s="227" t="s">
        <v>359</v>
      </c>
      <c r="F191" s="166" t="s">
        <v>20</v>
      </c>
      <c r="G191" s="166">
        <v>1200</v>
      </c>
      <c r="H191" s="166"/>
      <c r="I191" s="166" t="s">
        <v>370</v>
      </c>
      <c r="J191" s="515"/>
    </row>
    <row r="192" spans="1:10" x14ac:dyDescent="0.3">
      <c r="A192" s="514">
        <v>27</v>
      </c>
      <c r="B192" s="225" t="s">
        <v>502</v>
      </c>
      <c r="C192" s="167" t="s">
        <v>496</v>
      </c>
      <c r="D192" s="226">
        <v>31.65</v>
      </c>
      <c r="E192" s="227" t="s">
        <v>377</v>
      </c>
      <c r="F192" s="166" t="s">
        <v>19</v>
      </c>
      <c r="G192" s="166">
        <v>750</v>
      </c>
      <c r="H192" s="166"/>
      <c r="I192" s="166" t="s">
        <v>370</v>
      </c>
      <c r="J192" s="515"/>
    </row>
    <row r="193" spans="1:16" x14ac:dyDescent="0.3">
      <c r="A193" s="514">
        <v>28</v>
      </c>
      <c r="B193" s="225" t="s">
        <v>502</v>
      </c>
      <c r="C193" s="167" t="s">
        <v>496</v>
      </c>
      <c r="D193" s="226">
        <v>32.57</v>
      </c>
      <c r="E193" s="227" t="s">
        <v>359</v>
      </c>
      <c r="F193" s="166" t="s">
        <v>19</v>
      </c>
      <c r="G193" s="166">
        <v>1200</v>
      </c>
      <c r="H193" s="166"/>
      <c r="I193" s="166" t="s">
        <v>370</v>
      </c>
      <c r="J193" s="515"/>
    </row>
    <row r="194" spans="1:16" x14ac:dyDescent="0.3">
      <c r="A194" s="514">
        <v>29</v>
      </c>
      <c r="B194" s="225" t="s">
        <v>502</v>
      </c>
      <c r="C194" s="167" t="s">
        <v>496</v>
      </c>
      <c r="D194" s="226">
        <v>32.700000000000003</v>
      </c>
      <c r="E194" s="227" t="s">
        <v>359</v>
      </c>
      <c r="F194" s="166" t="s">
        <v>20</v>
      </c>
      <c r="G194" s="166">
        <v>1200</v>
      </c>
      <c r="H194" s="166"/>
      <c r="I194" s="166" t="s">
        <v>370</v>
      </c>
      <c r="J194" s="515"/>
    </row>
    <row r="195" spans="1:16" x14ac:dyDescent="0.3">
      <c r="A195" s="514">
        <v>30</v>
      </c>
      <c r="B195" s="225" t="s">
        <v>502</v>
      </c>
      <c r="C195" s="167" t="s">
        <v>496</v>
      </c>
      <c r="D195" s="226">
        <v>34.85</v>
      </c>
      <c r="E195" s="227" t="s">
        <v>359</v>
      </c>
      <c r="F195" s="166" t="s">
        <v>19</v>
      </c>
      <c r="G195" s="166">
        <v>1200</v>
      </c>
      <c r="H195" s="166"/>
      <c r="I195" s="166" t="s">
        <v>370</v>
      </c>
      <c r="J195" s="515"/>
    </row>
    <row r="196" spans="1:16" x14ac:dyDescent="0.3">
      <c r="A196" s="514">
        <v>31</v>
      </c>
      <c r="B196" s="225" t="s">
        <v>502</v>
      </c>
      <c r="C196" s="167" t="s">
        <v>496</v>
      </c>
      <c r="D196" s="226">
        <v>37.549999999999997</v>
      </c>
      <c r="E196" s="227" t="s">
        <v>359</v>
      </c>
      <c r="F196" s="166" t="s">
        <v>20</v>
      </c>
      <c r="G196" s="166">
        <v>1200</v>
      </c>
      <c r="H196" s="166"/>
      <c r="I196" s="166" t="s">
        <v>370</v>
      </c>
      <c r="J196" s="515"/>
    </row>
    <row r="197" spans="1:16" x14ac:dyDescent="0.3">
      <c r="A197" s="514">
        <v>32</v>
      </c>
      <c r="B197" s="225" t="s">
        <v>502</v>
      </c>
      <c r="C197" s="167" t="s">
        <v>496</v>
      </c>
      <c r="D197" s="226">
        <v>43.44</v>
      </c>
      <c r="E197" s="227" t="s">
        <v>359</v>
      </c>
      <c r="F197" s="166" t="s">
        <v>19</v>
      </c>
      <c r="G197" s="166">
        <v>1200</v>
      </c>
      <c r="H197" s="166"/>
      <c r="I197" s="166" t="s">
        <v>370</v>
      </c>
      <c r="J197" s="217"/>
    </row>
    <row r="198" spans="1:16" x14ac:dyDescent="0.3">
      <c r="A198" s="514">
        <v>33</v>
      </c>
      <c r="B198" s="225" t="s">
        <v>502</v>
      </c>
      <c r="C198" s="167" t="s">
        <v>496</v>
      </c>
      <c r="D198" s="226">
        <v>43.55</v>
      </c>
      <c r="E198" s="227" t="s">
        <v>359</v>
      </c>
      <c r="F198" s="166" t="s">
        <v>20</v>
      </c>
      <c r="G198" s="166">
        <v>1200</v>
      </c>
      <c r="H198" s="166"/>
      <c r="I198" s="166" t="s">
        <v>370</v>
      </c>
      <c r="J198" s="217"/>
    </row>
    <row r="199" spans="1:16" x14ac:dyDescent="0.3">
      <c r="A199" s="514">
        <v>34</v>
      </c>
      <c r="B199" s="225" t="s">
        <v>502</v>
      </c>
      <c r="C199" s="167" t="s">
        <v>496</v>
      </c>
      <c r="D199" s="226">
        <v>46.77</v>
      </c>
      <c r="E199" s="227" t="s">
        <v>359</v>
      </c>
      <c r="F199" s="166" t="s">
        <v>19</v>
      </c>
      <c r="G199" s="166">
        <v>1200</v>
      </c>
      <c r="H199" s="166"/>
      <c r="I199" s="166" t="s">
        <v>370</v>
      </c>
      <c r="J199" s="217"/>
    </row>
    <row r="200" spans="1:16" x14ac:dyDescent="0.3">
      <c r="A200" s="514">
        <v>35</v>
      </c>
      <c r="B200" s="225" t="s">
        <v>502</v>
      </c>
      <c r="C200" s="167" t="s">
        <v>496</v>
      </c>
      <c r="D200" s="226">
        <v>46.97</v>
      </c>
      <c r="E200" s="227" t="s">
        <v>359</v>
      </c>
      <c r="F200" s="166" t="s">
        <v>20</v>
      </c>
      <c r="G200" s="166">
        <v>1200</v>
      </c>
      <c r="H200" s="166"/>
      <c r="I200" s="166" t="s">
        <v>370</v>
      </c>
      <c r="J200" s="217"/>
    </row>
    <row r="202" spans="1:16" x14ac:dyDescent="0.3">
      <c r="K202" s="326"/>
      <c r="L202" s="537"/>
      <c r="M202" s="538" t="s">
        <v>722</v>
      </c>
      <c r="N202" s="538" t="s">
        <v>723</v>
      </c>
      <c r="O202" s="538" t="s">
        <v>724</v>
      </c>
      <c r="P202" s="538"/>
    </row>
    <row r="203" spans="1:16" x14ac:dyDescent="0.3">
      <c r="C203" s="167">
        <v>1</v>
      </c>
      <c r="D203" s="226" t="s">
        <v>678</v>
      </c>
      <c r="E203" s="167" t="s">
        <v>679</v>
      </c>
      <c r="F203" s="167" t="s">
        <v>680</v>
      </c>
      <c r="G203" s="167">
        <v>29</v>
      </c>
      <c r="K203" s="542"/>
      <c r="L203" s="537">
        <v>1200</v>
      </c>
      <c r="M203" s="537">
        <f>COUNTIFS($G$166:$G$200,$G$200,$I$166:$I$200,I182)</f>
        <v>1</v>
      </c>
      <c r="N203" s="537">
        <f>COUNTIFS($G$166:$G$200,$G$200,$I$166:$I$200,I200)</f>
        <v>27</v>
      </c>
      <c r="O203" s="537">
        <f>COUNTIFS($G$166:$G$200,$G$200,$I$166:$I$200,I189)</f>
        <v>1</v>
      </c>
      <c r="P203" s="537">
        <f>SUM(M203:O203)</f>
        <v>29</v>
      </c>
    </row>
    <row r="204" spans="1:16" x14ac:dyDescent="0.3">
      <c r="C204" s="167">
        <v>2</v>
      </c>
      <c r="D204" s="167" t="s">
        <v>681</v>
      </c>
      <c r="E204" s="227" t="s">
        <v>679</v>
      </c>
      <c r="F204" s="166" t="s">
        <v>680</v>
      </c>
      <c r="G204" s="166">
        <v>6</v>
      </c>
      <c r="K204" s="542"/>
      <c r="L204" s="537">
        <v>750</v>
      </c>
      <c r="M204" s="537">
        <f>COUNTIFS($G$166:$G$200,$G$192,$I$166:$I$200,I186)</f>
        <v>1</v>
      </c>
      <c r="N204" s="537">
        <f>COUNTIFS($G$166:$G$200,G192,$I$166:$I$200,I200)</f>
        <v>5</v>
      </c>
      <c r="O204" s="537">
        <f>COUNTIFS($G$166:$G$200,G192,$I$166:$I$200,I189)</f>
        <v>0</v>
      </c>
      <c r="P204" s="537">
        <f>SUM(M204:O204)</f>
        <v>6</v>
      </c>
    </row>
    <row r="205" spans="1:16" x14ac:dyDescent="0.3">
      <c r="K205" s="542"/>
      <c r="L205" s="361"/>
      <c r="M205" s="361"/>
      <c r="N205" s="361"/>
      <c r="O205" s="361"/>
      <c r="P205" s="361"/>
    </row>
    <row r="206" spans="1:16" ht="28.8" x14ac:dyDescent="0.3">
      <c r="A206" s="424" t="s">
        <v>385</v>
      </c>
      <c r="B206" s="510" t="s">
        <v>386</v>
      </c>
      <c r="C206" s="424" t="s">
        <v>386</v>
      </c>
      <c r="D206" s="424" t="s">
        <v>363</v>
      </c>
      <c r="E206" s="424" t="s">
        <v>338</v>
      </c>
      <c r="F206" s="424" t="s">
        <v>18</v>
      </c>
      <c r="G206" s="424" t="s">
        <v>534</v>
      </c>
      <c r="H206" s="424" t="s">
        <v>492</v>
      </c>
      <c r="I206" s="424" t="s">
        <v>387</v>
      </c>
      <c r="J206" s="462" t="s">
        <v>24</v>
      </c>
    </row>
    <row r="207" spans="1:16" x14ac:dyDescent="0.3">
      <c r="A207" s="166">
        <v>1</v>
      </c>
      <c r="B207" s="225" t="s">
        <v>519</v>
      </c>
      <c r="C207" s="167" t="s">
        <v>448</v>
      </c>
      <c r="D207" s="226">
        <v>16.62</v>
      </c>
      <c r="E207" s="227" t="s">
        <v>358</v>
      </c>
      <c r="F207" s="166" t="s">
        <v>43</v>
      </c>
      <c r="G207" s="166">
        <v>1200</v>
      </c>
      <c r="H207" s="166"/>
      <c r="I207" s="166" t="s">
        <v>370</v>
      </c>
      <c r="J207" s="217"/>
    </row>
    <row r="208" spans="1:16" x14ac:dyDescent="0.3">
      <c r="A208" s="166">
        <v>2</v>
      </c>
      <c r="B208" s="225" t="s">
        <v>519</v>
      </c>
      <c r="C208" s="167" t="s">
        <v>448</v>
      </c>
      <c r="D208" s="226">
        <v>18.55</v>
      </c>
      <c r="E208" s="227" t="s">
        <v>358</v>
      </c>
      <c r="F208" s="166" t="s">
        <v>43</v>
      </c>
      <c r="G208" s="166">
        <v>1200</v>
      </c>
      <c r="H208" s="166"/>
      <c r="I208" s="166" t="s">
        <v>370</v>
      </c>
      <c r="J208" s="217"/>
    </row>
    <row r="209" spans="1:10" x14ac:dyDescent="0.3">
      <c r="A209" s="166">
        <v>3</v>
      </c>
      <c r="B209" s="225" t="s">
        <v>519</v>
      </c>
      <c r="C209" s="167" t="s">
        <v>448</v>
      </c>
      <c r="D209" s="226">
        <v>18.95</v>
      </c>
      <c r="E209" s="227" t="s">
        <v>358</v>
      </c>
      <c r="F209" s="166" t="s">
        <v>43</v>
      </c>
      <c r="G209" s="166">
        <v>1200</v>
      </c>
      <c r="H209" s="166"/>
      <c r="I209" s="166" t="s">
        <v>370</v>
      </c>
      <c r="J209" s="217"/>
    </row>
    <row r="210" spans="1:10" x14ac:dyDescent="0.3">
      <c r="A210" s="166">
        <v>4</v>
      </c>
      <c r="B210" s="225" t="s">
        <v>519</v>
      </c>
      <c r="C210" s="167" t="s">
        <v>448</v>
      </c>
      <c r="D210" s="226">
        <v>19.600000000000001</v>
      </c>
      <c r="E210" s="227" t="s">
        <v>358</v>
      </c>
      <c r="F210" s="166" t="s">
        <v>19</v>
      </c>
      <c r="G210" s="166">
        <v>1200</v>
      </c>
      <c r="H210" s="166"/>
      <c r="I210" s="166" t="s">
        <v>370</v>
      </c>
      <c r="J210" s="217"/>
    </row>
    <row r="211" spans="1:10" x14ac:dyDescent="0.3">
      <c r="A211" s="166">
        <v>5</v>
      </c>
      <c r="B211" s="225" t="s">
        <v>519</v>
      </c>
      <c r="C211" s="167" t="s">
        <v>448</v>
      </c>
      <c r="D211" s="226">
        <v>20.2</v>
      </c>
      <c r="E211" s="227" t="s">
        <v>358</v>
      </c>
      <c r="F211" s="166" t="s">
        <v>20</v>
      </c>
      <c r="G211" s="166">
        <v>1200</v>
      </c>
      <c r="H211" s="166"/>
      <c r="I211" s="166" t="s">
        <v>370</v>
      </c>
      <c r="J211" s="217"/>
    </row>
    <row r="212" spans="1:10" x14ac:dyDescent="0.3">
      <c r="A212" s="166">
        <v>6</v>
      </c>
      <c r="B212" s="225" t="s">
        <v>519</v>
      </c>
      <c r="C212" s="167" t="s">
        <v>448</v>
      </c>
      <c r="D212" s="226">
        <v>21.25</v>
      </c>
      <c r="E212" s="227" t="s">
        <v>358</v>
      </c>
      <c r="F212" s="166" t="s">
        <v>43</v>
      </c>
      <c r="G212" s="166">
        <v>1200</v>
      </c>
      <c r="H212" s="166"/>
      <c r="I212" s="166" t="s">
        <v>370</v>
      </c>
      <c r="J212" s="217"/>
    </row>
    <row r="213" spans="1:10" x14ac:dyDescent="0.3">
      <c r="A213" s="166">
        <v>7</v>
      </c>
      <c r="B213" s="225" t="s">
        <v>519</v>
      </c>
      <c r="C213" s="167" t="s">
        <v>448</v>
      </c>
      <c r="D213" s="226">
        <v>24.22</v>
      </c>
      <c r="E213" s="227" t="s">
        <v>358</v>
      </c>
      <c r="F213" s="166" t="s">
        <v>43</v>
      </c>
      <c r="G213" s="166">
        <v>1200</v>
      </c>
      <c r="H213" s="166"/>
      <c r="I213" s="166" t="s">
        <v>370</v>
      </c>
      <c r="J213" s="217"/>
    </row>
    <row r="214" spans="1:10" x14ac:dyDescent="0.3">
      <c r="A214" s="166">
        <v>8</v>
      </c>
      <c r="B214" s="225" t="s">
        <v>519</v>
      </c>
      <c r="C214" s="167" t="s">
        <v>448</v>
      </c>
      <c r="D214" s="226">
        <v>29.45</v>
      </c>
      <c r="E214" s="227" t="s">
        <v>358</v>
      </c>
      <c r="F214" s="166" t="s">
        <v>20</v>
      </c>
      <c r="G214" s="166">
        <v>1200</v>
      </c>
      <c r="H214" s="166"/>
      <c r="I214" s="166" t="s">
        <v>370</v>
      </c>
      <c r="J214" s="217"/>
    </row>
    <row r="215" spans="1:10" x14ac:dyDescent="0.3">
      <c r="A215" s="166">
        <v>9</v>
      </c>
      <c r="B215" s="225" t="s">
        <v>519</v>
      </c>
      <c r="C215" s="167" t="s">
        <v>448</v>
      </c>
      <c r="D215" s="226">
        <v>31.4</v>
      </c>
      <c r="E215" s="227" t="s">
        <v>358</v>
      </c>
      <c r="F215" s="166" t="s">
        <v>20</v>
      </c>
      <c r="G215" s="166">
        <v>1200</v>
      </c>
      <c r="H215" s="166"/>
      <c r="I215" s="166" t="s">
        <v>370</v>
      </c>
      <c r="J215" s="217"/>
    </row>
    <row r="216" spans="1:10" x14ac:dyDescent="0.3">
      <c r="A216" s="166">
        <v>10</v>
      </c>
      <c r="B216" s="225" t="s">
        <v>519</v>
      </c>
      <c r="C216" s="167" t="s">
        <v>448</v>
      </c>
      <c r="D216" s="226">
        <v>31.6</v>
      </c>
      <c r="E216" s="227" t="s">
        <v>358</v>
      </c>
      <c r="F216" s="166" t="s">
        <v>19</v>
      </c>
      <c r="G216" s="166">
        <v>1200</v>
      </c>
      <c r="H216" s="166"/>
      <c r="I216" s="166" t="s">
        <v>370</v>
      </c>
      <c r="J216" s="217"/>
    </row>
    <row r="217" spans="1:10" x14ac:dyDescent="0.3">
      <c r="A217" s="166">
        <v>11</v>
      </c>
      <c r="B217" s="225" t="s">
        <v>519</v>
      </c>
      <c r="C217" s="167" t="s">
        <v>448</v>
      </c>
      <c r="D217" s="226">
        <v>32.49</v>
      </c>
      <c r="E217" s="227" t="s">
        <v>358</v>
      </c>
      <c r="F217" s="166" t="s">
        <v>19</v>
      </c>
      <c r="G217" s="166">
        <v>1200</v>
      </c>
      <c r="H217" s="166"/>
      <c r="I217" s="166" t="s">
        <v>370</v>
      </c>
      <c r="J217" s="217"/>
    </row>
    <row r="218" spans="1:10" x14ac:dyDescent="0.3">
      <c r="A218" s="166">
        <v>12</v>
      </c>
      <c r="B218" s="225" t="s">
        <v>519</v>
      </c>
      <c r="C218" s="167" t="s">
        <v>448</v>
      </c>
      <c r="D218" s="226">
        <v>34.72</v>
      </c>
      <c r="E218" s="227" t="s">
        <v>358</v>
      </c>
      <c r="F218" s="166" t="s">
        <v>19</v>
      </c>
      <c r="G218" s="166">
        <v>1200</v>
      </c>
      <c r="H218" s="166"/>
      <c r="I218" s="166" t="s">
        <v>370</v>
      </c>
      <c r="J218" s="217"/>
    </row>
    <row r="219" spans="1:10" x14ac:dyDescent="0.3">
      <c r="A219" s="166">
        <v>13</v>
      </c>
      <c r="B219" s="225" t="s">
        <v>519</v>
      </c>
      <c r="C219" s="167" t="s">
        <v>448</v>
      </c>
      <c r="D219" s="226">
        <v>35</v>
      </c>
      <c r="E219" s="227" t="s">
        <v>358</v>
      </c>
      <c r="F219" s="166" t="s">
        <v>19</v>
      </c>
      <c r="G219" s="166">
        <v>1200</v>
      </c>
      <c r="H219" s="166"/>
      <c r="I219" s="166" t="s">
        <v>370</v>
      </c>
      <c r="J219" s="217"/>
    </row>
    <row r="220" spans="1:10" x14ac:dyDescent="0.3">
      <c r="A220" s="166">
        <v>14</v>
      </c>
      <c r="B220" s="225" t="s">
        <v>519</v>
      </c>
      <c r="C220" s="167" t="s">
        <v>448</v>
      </c>
      <c r="D220" s="226">
        <v>38.159999999999997</v>
      </c>
      <c r="E220" s="227" t="s">
        <v>358</v>
      </c>
      <c r="F220" s="166" t="s">
        <v>19</v>
      </c>
      <c r="G220" s="166">
        <v>1200</v>
      </c>
      <c r="H220" s="166"/>
      <c r="I220" s="166" t="s">
        <v>370</v>
      </c>
      <c r="J220" s="217"/>
    </row>
    <row r="221" spans="1:10" x14ac:dyDescent="0.3">
      <c r="A221" s="166">
        <v>15</v>
      </c>
      <c r="B221" s="225" t="s">
        <v>519</v>
      </c>
      <c r="C221" s="167" t="s">
        <v>448</v>
      </c>
      <c r="D221" s="226">
        <v>38.450000000000003</v>
      </c>
      <c r="E221" s="227" t="s">
        <v>358</v>
      </c>
      <c r="F221" s="166" t="s">
        <v>20</v>
      </c>
      <c r="G221" s="166">
        <v>1200</v>
      </c>
      <c r="H221" s="166"/>
      <c r="I221" s="166" t="s">
        <v>370</v>
      </c>
      <c r="J221" s="217"/>
    </row>
    <row r="222" spans="1:10" x14ac:dyDescent="0.3">
      <c r="A222" s="166">
        <v>16</v>
      </c>
      <c r="B222" s="225" t="s">
        <v>519</v>
      </c>
      <c r="C222" s="167" t="s">
        <v>448</v>
      </c>
      <c r="D222" s="226">
        <v>39.4</v>
      </c>
      <c r="E222" s="227" t="s">
        <v>358</v>
      </c>
      <c r="F222" s="166" t="s">
        <v>43</v>
      </c>
      <c r="G222" s="166">
        <v>1200</v>
      </c>
      <c r="H222" s="166"/>
      <c r="I222" s="166" t="s">
        <v>370</v>
      </c>
      <c r="J222" s="217"/>
    </row>
    <row r="223" spans="1:10" x14ac:dyDescent="0.3">
      <c r="A223" s="166">
        <v>17</v>
      </c>
      <c r="B223" s="225" t="s">
        <v>519</v>
      </c>
      <c r="C223" s="167" t="s">
        <v>448</v>
      </c>
      <c r="D223" s="226">
        <v>40.06</v>
      </c>
      <c r="E223" s="227" t="s">
        <v>358</v>
      </c>
      <c r="F223" s="166" t="s">
        <v>19</v>
      </c>
      <c r="G223" s="166">
        <v>1200</v>
      </c>
      <c r="H223" s="166"/>
      <c r="I223" s="166" t="s">
        <v>370</v>
      </c>
      <c r="J223" s="217"/>
    </row>
    <row r="224" spans="1:10" x14ac:dyDescent="0.3">
      <c r="A224" s="166">
        <v>18</v>
      </c>
      <c r="B224" s="225" t="s">
        <v>519</v>
      </c>
      <c r="C224" s="167" t="s">
        <v>448</v>
      </c>
      <c r="D224" s="226">
        <v>40.32</v>
      </c>
      <c r="E224" s="227" t="s">
        <v>358</v>
      </c>
      <c r="F224" s="166" t="s">
        <v>20</v>
      </c>
      <c r="G224" s="166">
        <v>1200</v>
      </c>
      <c r="H224" s="166"/>
      <c r="I224" s="166" t="s">
        <v>370</v>
      </c>
      <c r="J224" s="217"/>
    </row>
    <row r="225" spans="1:13" x14ac:dyDescent="0.3">
      <c r="A225" s="166">
        <v>19</v>
      </c>
      <c r="B225" s="225" t="s">
        <v>519</v>
      </c>
      <c r="C225" s="167" t="s">
        <v>448</v>
      </c>
      <c r="D225" s="226">
        <v>40.56</v>
      </c>
      <c r="E225" s="227" t="s">
        <v>358</v>
      </c>
      <c r="F225" s="166" t="s">
        <v>19</v>
      </c>
      <c r="G225" s="166">
        <v>1200</v>
      </c>
      <c r="H225" s="166"/>
      <c r="I225" s="166" t="s">
        <v>370</v>
      </c>
      <c r="J225" s="217"/>
    </row>
    <row r="226" spans="1:13" x14ac:dyDescent="0.3">
      <c r="A226" s="166">
        <v>20</v>
      </c>
      <c r="B226" s="225" t="s">
        <v>519</v>
      </c>
      <c r="C226" s="167" t="s">
        <v>448</v>
      </c>
      <c r="D226" s="226">
        <v>40.75</v>
      </c>
      <c r="E226" s="227" t="s">
        <v>358</v>
      </c>
      <c r="F226" s="166" t="s">
        <v>20</v>
      </c>
      <c r="G226" s="166">
        <v>1200</v>
      </c>
      <c r="H226" s="166"/>
      <c r="I226" s="166" t="s">
        <v>370</v>
      </c>
      <c r="J226" s="217"/>
    </row>
    <row r="227" spans="1:13" x14ac:dyDescent="0.3">
      <c r="A227" s="166">
        <v>21</v>
      </c>
      <c r="B227" s="225" t="s">
        <v>519</v>
      </c>
      <c r="C227" s="167" t="s">
        <v>448</v>
      </c>
      <c r="D227" s="226">
        <v>41</v>
      </c>
      <c r="E227" s="227" t="s">
        <v>358</v>
      </c>
      <c r="F227" s="166" t="s">
        <v>19</v>
      </c>
      <c r="G227" s="166">
        <v>1200</v>
      </c>
      <c r="H227" s="166"/>
      <c r="I227" s="166" t="s">
        <v>370</v>
      </c>
      <c r="J227" s="217"/>
    </row>
    <row r="228" spans="1:13" x14ac:dyDescent="0.3">
      <c r="A228" s="166">
        <v>22</v>
      </c>
      <c r="B228" s="225" t="s">
        <v>519</v>
      </c>
      <c r="C228" s="167" t="s">
        <v>448</v>
      </c>
      <c r="D228" s="226">
        <v>41.81</v>
      </c>
      <c r="E228" s="227" t="s">
        <v>358</v>
      </c>
      <c r="F228" s="166" t="s">
        <v>19</v>
      </c>
      <c r="G228" s="166">
        <v>1200</v>
      </c>
      <c r="H228" s="166"/>
      <c r="I228" s="166" t="s">
        <v>370</v>
      </c>
      <c r="J228" s="217"/>
    </row>
    <row r="229" spans="1:13" x14ac:dyDescent="0.3">
      <c r="A229" s="166">
        <v>23</v>
      </c>
      <c r="B229" s="225" t="s">
        <v>519</v>
      </c>
      <c r="C229" s="167" t="s">
        <v>448</v>
      </c>
      <c r="D229" s="226">
        <v>42.82</v>
      </c>
      <c r="E229" s="227" t="s">
        <v>358</v>
      </c>
      <c r="F229" s="166" t="s">
        <v>19</v>
      </c>
      <c r="G229" s="166">
        <v>1200</v>
      </c>
      <c r="H229" s="166"/>
      <c r="I229" s="166" t="s">
        <v>370</v>
      </c>
      <c r="J229" s="217"/>
    </row>
    <row r="230" spans="1:13" x14ac:dyDescent="0.3">
      <c r="A230" s="166">
        <v>24</v>
      </c>
      <c r="B230" s="225" t="s">
        <v>519</v>
      </c>
      <c r="C230" s="167" t="s">
        <v>448</v>
      </c>
      <c r="D230" s="226">
        <v>43.02</v>
      </c>
      <c r="E230" s="227" t="s">
        <v>358</v>
      </c>
      <c r="F230" s="166" t="s">
        <v>20</v>
      </c>
      <c r="G230" s="166">
        <v>1200</v>
      </c>
      <c r="H230" s="166"/>
      <c r="I230" s="166" t="s">
        <v>370</v>
      </c>
      <c r="J230" s="217"/>
    </row>
    <row r="231" spans="1:13" x14ac:dyDescent="0.3">
      <c r="A231" s="166">
        <v>25</v>
      </c>
      <c r="B231" s="225" t="s">
        <v>519</v>
      </c>
      <c r="C231" s="167" t="s">
        <v>448</v>
      </c>
      <c r="D231" s="226">
        <v>43.9</v>
      </c>
      <c r="E231" s="227" t="s">
        <v>358</v>
      </c>
      <c r="F231" s="166" t="s">
        <v>19</v>
      </c>
      <c r="G231" s="166">
        <v>1200</v>
      </c>
      <c r="H231" s="166"/>
      <c r="I231" s="166" t="s">
        <v>370</v>
      </c>
      <c r="J231" s="217"/>
    </row>
    <row r="232" spans="1:13" x14ac:dyDescent="0.3">
      <c r="A232" s="166">
        <v>26</v>
      </c>
      <c r="B232" s="225" t="s">
        <v>519</v>
      </c>
      <c r="C232" s="167" t="s">
        <v>448</v>
      </c>
      <c r="D232" s="226">
        <v>44.1</v>
      </c>
      <c r="E232" s="227" t="s">
        <v>358</v>
      </c>
      <c r="F232" s="166" t="s">
        <v>20</v>
      </c>
      <c r="G232" s="166">
        <v>1200</v>
      </c>
      <c r="H232" s="166"/>
      <c r="I232" s="166" t="s">
        <v>370</v>
      </c>
      <c r="J232" s="217"/>
    </row>
    <row r="233" spans="1:13" x14ac:dyDescent="0.3">
      <c r="A233" s="166">
        <v>27</v>
      </c>
      <c r="B233" s="225" t="s">
        <v>519</v>
      </c>
      <c r="C233" s="167" t="s">
        <v>448</v>
      </c>
      <c r="D233" s="226">
        <v>46.11</v>
      </c>
      <c r="E233" s="227" t="s">
        <v>358</v>
      </c>
      <c r="F233" s="166" t="s">
        <v>20</v>
      </c>
      <c r="G233" s="166">
        <v>1200</v>
      </c>
      <c r="H233" s="166"/>
      <c r="I233" s="166" t="s">
        <v>370</v>
      </c>
      <c r="J233" s="217"/>
    </row>
    <row r="234" spans="1:13" x14ac:dyDescent="0.3">
      <c r="D234" s="582" t="s">
        <v>682</v>
      </c>
      <c r="E234" s="582"/>
      <c r="F234" s="166" t="s">
        <v>683</v>
      </c>
      <c r="G234" s="166">
        <v>27</v>
      </c>
      <c r="L234" t="s">
        <v>723</v>
      </c>
      <c r="M234">
        <v>27</v>
      </c>
    </row>
    <row r="235" spans="1:13" x14ac:dyDescent="0.3">
      <c r="D235" s="362"/>
      <c r="E235" s="518"/>
      <c r="F235" s="519"/>
      <c r="G235" s="519"/>
    </row>
    <row r="236" spans="1:13" ht="28.8" x14ac:dyDescent="0.3">
      <c r="A236" s="424" t="s">
        <v>385</v>
      </c>
      <c r="B236" s="510" t="s">
        <v>386</v>
      </c>
      <c r="C236" s="424" t="s">
        <v>386</v>
      </c>
      <c r="D236" s="424" t="s">
        <v>363</v>
      </c>
      <c r="E236" s="424" t="s">
        <v>338</v>
      </c>
      <c r="F236" s="424" t="s">
        <v>18</v>
      </c>
      <c r="G236" s="424" t="s">
        <v>534</v>
      </c>
      <c r="H236" s="424" t="s">
        <v>492</v>
      </c>
      <c r="I236" s="424" t="s">
        <v>387</v>
      </c>
      <c r="J236" s="462" t="s">
        <v>24</v>
      </c>
    </row>
    <row r="237" spans="1:13" x14ac:dyDescent="0.3">
      <c r="A237" s="514">
        <v>1</v>
      </c>
      <c r="B237" s="225" t="s">
        <v>684</v>
      </c>
      <c r="C237" s="167" t="s">
        <v>448</v>
      </c>
      <c r="D237" s="226">
        <v>0.65</v>
      </c>
      <c r="E237" s="227" t="s">
        <v>377</v>
      </c>
      <c r="F237" s="166" t="s">
        <v>20</v>
      </c>
      <c r="G237" s="166">
        <v>900</v>
      </c>
      <c r="H237" s="166"/>
      <c r="I237" s="166" t="s">
        <v>370</v>
      </c>
      <c r="J237" s="515"/>
    </row>
    <row r="238" spans="1:13" x14ac:dyDescent="0.3">
      <c r="A238" s="514">
        <v>2</v>
      </c>
      <c r="B238" s="225" t="s">
        <v>684</v>
      </c>
      <c r="C238" s="167" t="s">
        <v>448</v>
      </c>
      <c r="D238" s="226">
        <v>0.7</v>
      </c>
      <c r="E238" s="227" t="s">
        <v>377</v>
      </c>
      <c r="F238" s="166" t="s">
        <v>19</v>
      </c>
      <c r="G238" s="166">
        <v>900</v>
      </c>
      <c r="H238" s="166"/>
      <c r="I238" s="166" t="s">
        <v>370</v>
      </c>
      <c r="J238" s="515"/>
    </row>
    <row r="239" spans="1:13" x14ac:dyDescent="0.3">
      <c r="A239" s="514">
        <v>3</v>
      </c>
      <c r="B239" s="225" t="s">
        <v>684</v>
      </c>
      <c r="C239" s="167" t="s">
        <v>448</v>
      </c>
      <c r="D239" s="226">
        <v>16.649999999999999</v>
      </c>
      <c r="E239" s="227" t="s">
        <v>377</v>
      </c>
      <c r="F239" s="166" t="s">
        <v>35</v>
      </c>
      <c r="G239" s="166">
        <v>900</v>
      </c>
      <c r="H239" s="166"/>
      <c r="I239" s="166" t="s">
        <v>370</v>
      </c>
      <c r="J239" s="515"/>
    </row>
    <row r="240" spans="1:13" x14ac:dyDescent="0.3">
      <c r="A240" s="514">
        <v>4</v>
      </c>
      <c r="B240" s="225" t="s">
        <v>684</v>
      </c>
      <c r="C240" s="167" t="s">
        <v>448</v>
      </c>
      <c r="D240" s="226">
        <v>16.88</v>
      </c>
      <c r="E240" s="227" t="s">
        <v>377</v>
      </c>
      <c r="F240" s="166" t="s">
        <v>35</v>
      </c>
      <c r="G240" s="166">
        <v>900</v>
      </c>
      <c r="H240" s="166"/>
      <c r="I240" s="166" t="s">
        <v>370</v>
      </c>
      <c r="J240" s="515"/>
    </row>
    <row r="241" spans="1:16" x14ac:dyDescent="0.3">
      <c r="A241" s="514">
        <v>5</v>
      </c>
      <c r="B241" s="225" t="s">
        <v>684</v>
      </c>
      <c r="C241" s="167" t="s">
        <v>448</v>
      </c>
      <c r="D241" s="226">
        <v>18.649999999999999</v>
      </c>
      <c r="E241" s="227" t="s">
        <v>377</v>
      </c>
      <c r="F241" s="166" t="s">
        <v>43</v>
      </c>
      <c r="G241" s="166">
        <v>900</v>
      </c>
      <c r="H241" s="166"/>
      <c r="I241" s="166" t="s">
        <v>371</v>
      </c>
      <c r="J241" s="515"/>
    </row>
    <row r="242" spans="1:16" x14ac:dyDescent="0.3">
      <c r="A242" s="514">
        <v>6</v>
      </c>
      <c r="B242" s="225" t="s">
        <v>684</v>
      </c>
      <c r="C242" s="167" t="s">
        <v>448</v>
      </c>
      <c r="D242" s="226">
        <v>19.010000000000002</v>
      </c>
      <c r="E242" s="227" t="s">
        <v>377</v>
      </c>
      <c r="F242" s="166" t="s">
        <v>43</v>
      </c>
      <c r="G242" s="166">
        <v>900</v>
      </c>
      <c r="H242" s="166"/>
      <c r="I242" s="166" t="s">
        <v>370</v>
      </c>
      <c r="J242" s="515"/>
    </row>
    <row r="243" spans="1:16" x14ac:dyDescent="0.3">
      <c r="A243" s="514">
        <v>7</v>
      </c>
      <c r="B243" s="225" t="s">
        <v>684</v>
      </c>
      <c r="C243" s="167" t="s">
        <v>448</v>
      </c>
      <c r="D243" s="226">
        <v>19.8</v>
      </c>
      <c r="E243" s="227" t="s">
        <v>377</v>
      </c>
      <c r="F243" s="166" t="s">
        <v>19</v>
      </c>
      <c r="G243" s="166">
        <v>900</v>
      </c>
      <c r="H243" s="166"/>
      <c r="I243" s="166" t="s">
        <v>370</v>
      </c>
      <c r="J243" s="515"/>
    </row>
    <row r="244" spans="1:16" x14ac:dyDescent="0.3">
      <c r="A244" s="514">
        <v>8</v>
      </c>
      <c r="B244" s="225" t="s">
        <v>684</v>
      </c>
      <c r="C244" s="167" t="s">
        <v>448</v>
      </c>
      <c r="D244" s="226">
        <v>21.32</v>
      </c>
      <c r="E244" s="227" t="s">
        <v>377</v>
      </c>
      <c r="F244" s="166" t="s">
        <v>43</v>
      </c>
      <c r="G244" s="166">
        <v>900</v>
      </c>
      <c r="H244" s="166"/>
      <c r="I244" s="166" t="s">
        <v>370</v>
      </c>
      <c r="J244" s="515"/>
    </row>
    <row r="245" spans="1:16" x14ac:dyDescent="0.3">
      <c r="A245" s="514">
        <v>9</v>
      </c>
      <c r="B245" s="225" t="s">
        <v>684</v>
      </c>
      <c r="C245" s="167" t="s">
        <v>448</v>
      </c>
      <c r="D245" s="226">
        <v>24.3</v>
      </c>
      <c r="E245" s="227" t="s">
        <v>377</v>
      </c>
      <c r="F245" s="166" t="s">
        <v>43</v>
      </c>
      <c r="G245" s="166">
        <v>900</v>
      </c>
      <c r="H245" s="166"/>
      <c r="I245" s="166" t="s">
        <v>370</v>
      </c>
      <c r="J245" s="515"/>
    </row>
    <row r="246" spans="1:16" x14ac:dyDescent="0.3">
      <c r="A246" s="514">
        <v>10</v>
      </c>
      <c r="B246" s="225" t="s">
        <v>684</v>
      </c>
      <c r="C246" s="167" t="s">
        <v>448</v>
      </c>
      <c r="D246" s="226">
        <v>38.35</v>
      </c>
      <c r="E246" s="227" t="s">
        <v>377</v>
      </c>
      <c r="F246" s="166" t="s">
        <v>20</v>
      </c>
      <c r="G246" s="166">
        <v>900</v>
      </c>
      <c r="H246" s="166"/>
      <c r="I246" s="166" t="s">
        <v>370</v>
      </c>
      <c r="J246" s="515"/>
    </row>
    <row r="247" spans="1:16" x14ac:dyDescent="0.3">
      <c r="A247" s="514">
        <v>11</v>
      </c>
      <c r="B247" s="225" t="s">
        <v>684</v>
      </c>
      <c r="C247" s="167" t="s">
        <v>448</v>
      </c>
      <c r="D247" s="226">
        <v>39.49</v>
      </c>
      <c r="E247" s="227" t="s">
        <v>377</v>
      </c>
      <c r="F247" s="166" t="s">
        <v>43</v>
      </c>
      <c r="G247" s="166">
        <v>900</v>
      </c>
      <c r="H247" s="166"/>
      <c r="I247" s="166" t="s">
        <v>370</v>
      </c>
      <c r="J247" s="515"/>
    </row>
    <row r="248" spans="1:16" x14ac:dyDescent="0.3">
      <c r="A248" s="514">
        <v>12</v>
      </c>
      <c r="B248" s="225" t="s">
        <v>684</v>
      </c>
      <c r="C248" s="167" t="s">
        <v>448</v>
      </c>
      <c r="D248" s="226">
        <v>40.159999999999997</v>
      </c>
      <c r="E248" s="227" t="s">
        <v>377</v>
      </c>
      <c r="F248" s="166" t="s">
        <v>19</v>
      </c>
      <c r="G248" s="166">
        <v>900</v>
      </c>
      <c r="H248" s="166"/>
      <c r="I248" s="166" t="s">
        <v>371</v>
      </c>
      <c r="J248" s="515" t="s">
        <v>533</v>
      </c>
    </row>
    <row r="249" spans="1:16" x14ac:dyDescent="0.3">
      <c r="A249" s="514">
        <v>13</v>
      </c>
      <c r="B249" s="225" t="s">
        <v>684</v>
      </c>
      <c r="C249" s="167" t="s">
        <v>448</v>
      </c>
      <c r="D249" s="226">
        <v>40.630000000000003</v>
      </c>
      <c r="E249" s="227" t="s">
        <v>377</v>
      </c>
      <c r="F249" s="166" t="s">
        <v>20</v>
      </c>
      <c r="G249" s="166">
        <v>900</v>
      </c>
      <c r="H249" s="166"/>
      <c r="I249" s="166" t="s">
        <v>370</v>
      </c>
      <c r="J249" s="515"/>
    </row>
    <row r="250" spans="1:16" x14ac:dyDescent="0.3">
      <c r="A250" s="514">
        <v>14</v>
      </c>
      <c r="B250" s="225" t="s">
        <v>684</v>
      </c>
      <c r="C250" s="167" t="s">
        <v>448</v>
      </c>
      <c r="D250" s="226">
        <v>40.700000000000003</v>
      </c>
      <c r="E250" s="227" t="s">
        <v>377</v>
      </c>
      <c r="F250" s="166" t="s">
        <v>19</v>
      </c>
      <c r="G250" s="166">
        <v>900</v>
      </c>
      <c r="H250" s="166"/>
      <c r="I250" s="166" t="s">
        <v>379</v>
      </c>
      <c r="J250" s="515"/>
    </row>
    <row r="251" spans="1:16" x14ac:dyDescent="0.3">
      <c r="A251" s="514">
        <v>15</v>
      </c>
      <c r="B251" s="225" t="s">
        <v>684</v>
      </c>
      <c r="C251" s="167" t="s">
        <v>448</v>
      </c>
      <c r="D251" s="226">
        <v>41.15</v>
      </c>
      <c r="E251" s="227" t="s">
        <v>377</v>
      </c>
      <c r="F251" s="166" t="s">
        <v>19</v>
      </c>
      <c r="G251" s="166">
        <v>900</v>
      </c>
      <c r="H251" s="166"/>
      <c r="I251" s="166" t="s">
        <v>379</v>
      </c>
      <c r="J251" s="515"/>
    </row>
    <row r="252" spans="1:16" x14ac:dyDescent="0.3">
      <c r="A252" s="514">
        <v>16</v>
      </c>
      <c r="B252" s="225" t="s">
        <v>684</v>
      </c>
      <c r="C252" s="167" t="s">
        <v>448</v>
      </c>
      <c r="D252" s="226">
        <v>41.99</v>
      </c>
      <c r="E252" s="227" t="s">
        <v>377</v>
      </c>
      <c r="F252" s="166" t="s">
        <v>19</v>
      </c>
      <c r="G252" s="166">
        <v>900</v>
      </c>
      <c r="H252" s="166"/>
      <c r="I252" s="166" t="s">
        <v>370</v>
      </c>
      <c r="J252" s="515"/>
    </row>
    <row r="253" spans="1:16" x14ac:dyDescent="0.3">
      <c r="A253" s="514">
        <v>17</v>
      </c>
      <c r="B253" s="225" t="s">
        <v>684</v>
      </c>
      <c r="C253" s="167" t="s">
        <v>448</v>
      </c>
      <c r="D253" s="226">
        <v>42.9</v>
      </c>
      <c r="E253" s="227" t="s">
        <v>377</v>
      </c>
      <c r="F253" s="166" t="s">
        <v>20</v>
      </c>
      <c r="G253" s="166">
        <v>900</v>
      </c>
      <c r="H253" s="166"/>
      <c r="I253" s="166" t="s">
        <v>370</v>
      </c>
      <c r="J253" s="515"/>
    </row>
    <row r="254" spans="1:16" x14ac:dyDescent="0.3">
      <c r="A254" s="166">
        <v>18</v>
      </c>
      <c r="B254" s="225" t="s">
        <v>684</v>
      </c>
      <c r="C254" s="167" t="s">
        <v>448</v>
      </c>
      <c r="D254" s="226">
        <v>43.96</v>
      </c>
      <c r="E254" s="227" t="s">
        <v>377</v>
      </c>
      <c r="F254" s="166" t="s">
        <v>19</v>
      </c>
      <c r="G254" s="166">
        <v>900</v>
      </c>
      <c r="H254" s="166"/>
      <c r="I254" s="166" t="s">
        <v>370</v>
      </c>
      <c r="J254" s="217"/>
    </row>
    <row r="255" spans="1:16" x14ac:dyDescent="0.3">
      <c r="A255" s="166">
        <v>19</v>
      </c>
      <c r="B255" s="225" t="s">
        <v>684</v>
      </c>
      <c r="C255" s="167" t="s">
        <v>448</v>
      </c>
      <c r="D255" s="226">
        <v>44</v>
      </c>
      <c r="E255" s="227" t="s">
        <v>377</v>
      </c>
      <c r="F255" s="166" t="s">
        <v>20</v>
      </c>
      <c r="G255" s="166">
        <v>900</v>
      </c>
      <c r="H255" s="166"/>
      <c r="I255" s="166" t="s">
        <v>370</v>
      </c>
      <c r="J255" s="217"/>
    </row>
    <row r="256" spans="1:16" x14ac:dyDescent="0.3">
      <c r="A256" s="166">
        <v>20</v>
      </c>
      <c r="B256" s="225" t="s">
        <v>684</v>
      </c>
      <c r="C256" s="167" t="s">
        <v>448</v>
      </c>
      <c r="D256" s="226">
        <v>48</v>
      </c>
      <c r="E256" s="227" t="s">
        <v>383</v>
      </c>
      <c r="F256" s="166" t="s">
        <v>19</v>
      </c>
      <c r="G256" s="166">
        <v>900</v>
      </c>
      <c r="H256" s="166"/>
      <c r="I256" s="166" t="s">
        <v>371</v>
      </c>
      <c r="J256" s="217"/>
      <c r="L256" s="537"/>
      <c r="M256" s="538" t="s">
        <v>722</v>
      </c>
      <c r="N256" s="538" t="s">
        <v>723</v>
      </c>
      <c r="O256" s="538" t="s">
        <v>724</v>
      </c>
      <c r="P256" s="538"/>
    </row>
    <row r="257" spans="1:16" x14ac:dyDescent="0.3">
      <c r="A257" s="217"/>
      <c r="B257" s="217"/>
      <c r="C257" s="217"/>
      <c r="D257" s="217"/>
      <c r="E257" s="217"/>
      <c r="F257" s="166" t="s">
        <v>680</v>
      </c>
      <c r="G257" s="166">
        <v>20</v>
      </c>
      <c r="H257" s="217"/>
      <c r="I257" s="217"/>
      <c r="J257" s="217"/>
      <c r="L257" s="537">
        <v>900</v>
      </c>
      <c r="M257" s="537">
        <f>COUNTIFS(G237:G256,G256,I237:I256,I256)</f>
        <v>3</v>
      </c>
      <c r="N257" s="537">
        <f>COUNTIFS(G237:G256,G256,I237:I256,I255)</f>
        <v>15</v>
      </c>
      <c r="O257" s="537">
        <f>COUNTIFS(G237:G256,G256,I237:I256,I250)</f>
        <v>2</v>
      </c>
      <c r="P257" s="537">
        <f>SUM(M257:O257)</f>
        <v>20</v>
      </c>
    </row>
    <row r="259" spans="1:16" ht="28.8" x14ac:dyDescent="0.3">
      <c r="A259" s="424" t="s">
        <v>385</v>
      </c>
      <c r="B259" s="510" t="s">
        <v>386</v>
      </c>
      <c r="C259" s="424" t="s">
        <v>386</v>
      </c>
      <c r="D259" s="424" t="s">
        <v>363</v>
      </c>
      <c r="E259" s="424" t="s">
        <v>338</v>
      </c>
      <c r="F259" s="424" t="s">
        <v>18</v>
      </c>
      <c r="G259" s="424" t="s">
        <v>534</v>
      </c>
      <c r="H259" s="424" t="s">
        <v>492</v>
      </c>
      <c r="I259" s="424" t="s">
        <v>387</v>
      </c>
      <c r="J259" s="462" t="s">
        <v>24</v>
      </c>
    </row>
    <row r="260" spans="1:16" x14ac:dyDescent="0.3">
      <c r="A260" s="302">
        <v>154</v>
      </c>
      <c r="B260" s="225" t="s">
        <v>508</v>
      </c>
      <c r="C260" s="167" t="s">
        <v>448</v>
      </c>
      <c r="D260" s="226">
        <v>23.85</v>
      </c>
      <c r="E260" s="227" t="s">
        <v>358</v>
      </c>
      <c r="F260" s="166" t="s">
        <v>19</v>
      </c>
      <c r="G260" s="166">
        <v>1200</v>
      </c>
      <c r="H260" s="306"/>
      <c r="I260" s="166" t="s">
        <v>379</v>
      </c>
      <c r="J260" s="515"/>
    </row>
    <row r="261" spans="1:16" x14ac:dyDescent="0.3">
      <c r="A261" s="302">
        <v>185</v>
      </c>
      <c r="B261" s="225" t="s">
        <v>508</v>
      </c>
      <c r="C261" s="167" t="s">
        <v>448</v>
      </c>
      <c r="D261" s="226">
        <v>29.58</v>
      </c>
      <c r="E261" s="227" t="s">
        <v>358</v>
      </c>
      <c r="F261" s="166" t="s">
        <v>20</v>
      </c>
      <c r="G261" s="166">
        <v>1200</v>
      </c>
      <c r="H261" s="306"/>
      <c r="I261" s="166" t="s">
        <v>379</v>
      </c>
      <c r="J261" s="515"/>
      <c r="L261" t="s">
        <v>724</v>
      </c>
      <c r="M261">
        <v>3</v>
      </c>
    </row>
    <row r="262" spans="1:16" x14ac:dyDescent="0.3">
      <c r="A262" s="302">
        <v>217</v>
      </c>
      <c r="B262" s="225" t="s">
        <v>508</v>
      </c>
      <c r="C262" s="167" t="s">
        <v>448</v>
      </c>
      <c r="D262" s="226">
        <v>34.43</v>
      </c>
      <c r="E262" s="227" t="s">
        <v>358</v>
      </c>
      <c r="F262" s="166" t="s">
        <v>19</v>
      </c>
      <c r="G262" s="166">
        <v>1200</v>
      </c>
      <c r="H262" s="306"/>
      <c r="I262" s="166" t="s">
        <v>379</v>
      </c>
      <c r="J262" s="515"/>
    </row>
    <row r="263" spans="1:16" x14ac:dyDescent="0.3">
      <c r="F263" s="220" t="s">
        <v>680</v>
      </c>
      <c r="G263" s="220">
        <v>3</v>
      </c>
    </row>
    <row r="264" spans="1:16" ht="15.75" thickBot="1" x14ac:dyDescent="0.35"/>
    <row r="265" spans="1:16" ht="29.45" thickBot="1" x14ac:dyDescent="0.35">
      <c r="A265" s="520" t="s">
        <v>385</v>
      </c>
      <c r="B265" s="521" t="s">
        <v>386</v>
      </c>
      <c r="C265" s="522" t="s">
        <v>386</v>
      </c>
      <c r="D265" s="522" t="s">
        <v>363</v>
      </c>
      <c r="E265" s="522" t="s">
        <v>338</v>
      </c>
      <c r="F265" s="522" t="s">
        <v>18</v>
      </c>
      <c r="G265" s="522" t="s">
        <v>534</v>
      </c>
      <c r="H265" s="522" t="s">
        <v>492</v>
      </c>
      <c r="I265" s="522" t="s">
        <v>387</v>
      </c>
      <c r="J265" s="523" t="s">
        <v>24</v>
      </c>
    </row>
    <row r="266" spans="1:16" x14ac:dyDescent="0.3">
      <c r="A266" s="514">
        <v>1</v>
      </c>
      <c r="B266" s="225" t="s">
        <v>501</v>
      </c>
      <c r="C266" s="167" t="s">
        <v>448</v>
      </c>
      <c r="D266" s="336">
        <v>0.3</v>
      </c>
      <c r="E266" s="166" t="s">
        <v>358</v>
      </c>
      <c r="F266" s="166" t="s">
        <v>19</v>
      </c>
      <c r="G266" s="166">
        <v>1200</v>
      </c>
      <c r="H266" s="306"/>
      <c r="I266" s="166" t="s">
        <v>370</v>
      </c>
      <c r="J266" s="515"/>
    </row>
    <row r="267" spans="1:16" x14ac:dyDescent="0.3">
      <c r="A267" s="514">
        <v>2</v>
      </c>
      <c r="B267" s="225" t="s">
        <v>501</v>
      </c>
      <c r="C267" s="167" t="s">
        <v>448</v>
      </c>
      <c r="D267" s="336">
        <v>0.45</v>
      </c>
      <c r="E267" s="166" t="s">
        <v>358</v>
      </c>
      <c r="F267" s="166" t="s">
        <v>20</v>
      </c>
      <c r="G267" s="166">
        <v>1200</v>
      </c>
      <c r="H267" s="306"/>
      <c r="I267" s="166" t="s">
        <v>370</v>
      </c>
      <c r="J267" s="515"/>
    </row>
    <row r="268" spans="1:16" x14ac:dyDescent="0.3">
      <c r="A268" s="514">
        <v>3</v>
      </c>
      <c r="B268" s="225" t="s">
        <v>501</v>
      </c>
      <c r="C268" s="167" t="s">
        <v>448</v>
      </c>
      <c r="D268" s="226">
        <v>0.65</v>
      </c>
      <c r="E268" s="227" t="s">
        <v>377</v>
      </c>
      <c r="F268" s="166" t="s">
        <v>20</v>
      </c>
      <c r="G268" s="166">
        <v>1200</v>
      </c>
      <c r="H268" s="306"/>
      <c r="I268" s="166" t="s">
        <v>370</v>
      </c>
      <c r="J268" s="515"/>
    </row>
    <row r="269" spans="1:16" x14ac:dyDescent="0.3">
      <c r="A269" s="514">
        <v>4</v>
      </c>
      <c r="B269" s="225" t="s">
        <v>501</v>
      </c>
      <c r="C269" s="167" t="s">
        <v>448</v>
      </c>
      <c r="D269" s="226">
        <v>0.65</v>
      </c>
      <c r="E269" s="227" t="s">
        <v>358</v>
      </c>
      <c r="F269" s="166" t="s">
        <v>19</v>
      </c>
      <c r="G269" s="166">
        <v>1200</v>
      </c>
      <c r="H269" s="306"/>
      <c r="I269" s="166" t="s">
        <v>370</v>
      </c>
      <c r="J269" s="515"/>
    </row>
    <row r="270" spans="1:16" x14ac:dyDescent="0.3">
      <c r="A270" s="514">
        <v>5</v>
      </c>
      <c r="B270" s="225" t="s">
        <v>501</v>
      </c>
      <c r="C270" s="167" t="s">
        <v>448</v>
      </c>
      <c r="D270" s="226">
        <v>0.7</v>
      </c>
      <c r="E270" s="227" t="s">
        <v>377</v>
      </c>
      <c r="F270" s="166" t="s">
        <v>19</v>
      </c>
      <c r="G270" s="166">
        <v>1200</v>
      </c>
      <c r="H270" s="306"/>
      <c r="I270" s="166" t="s">
        <v>370</v>
      </c>
      <c r="J270" s="515"/>
    </row>
    <row r="271" spans="1:16" x14ac:dyDescent="0.3">
      <c r="A271" s="514">
        <v>6</v>
      </c>
      <c r="B271" s="225" t="s">
        <v>501</v>
      </c>
      <c r="C271" s="167" t="s">
        <v>448</v>
      </c>
      <c r="D271" s="226">
        <v>0.79</v>
      </c>
      <c r="E271" s="227" t="s">
        <v>358</v>
      </c>
      <c r="F271" s="166" t="s">
        <v>20</v>
      </c>
      <c r="G271" s="166">
        <v>1200</v>
      </c>
      <c r="H271" s="306"/>
      <c r="I271" s="166" t="s">
        <v>370</v>
      </c>
      <c r="J271" s="515"/>
    </row>
    <row r="272" spans="1:16" x14ac:dyDescent="0.3">
      <c r="A272" s="514">
        <v>7</v>
      </c>
      <c r="B272" s="225" t="s">
        <v>501</v>
      </c>
      <c r="C272" s="167" t="s">
        <v>448</v>
      </c>
      <c r="D272" s="226">
        <v>2.78</v>
      </c>
      <c r="E272" s="227" t="s">
        <v>358</v>
      </c>
      <c r="F272" s="166" t="s">
        <v>19</v>
      </c>
      <c r="G272" s="166">
        <v>1200</v>
      </c>
      <c r="H272" s="306"/>
      <c r="I272" s="166" t="s">
        <v>370</v>
      </c>
      <c r="J272" s="515"/>
    </row>
    <row r="273" spans="1:10" x14ac:dyDescent="0.3">
      <c r="A273" s="514">
        <v>8</v>
      </c>
      <c r="B273" s="225" t="s">
        <v>501</v>
      </c>
      <c r="C273" s="167" t="s">
        <v>448</v>
      </c>
      <c r="D273" s="226">
        <v>2.92</v>
      </c>
      <c r="E273" s="227" t="s">
        <v>358</v>
      </c>
      <c r="F273" s="166" t="s">
        <v>20</v>
      </c>
      <c r="G273" s="166">
        <v>1200</v>
      </c>
      <c r="H273" s="306"/>
      <c r="I273" s="166" t="s">
        <v>370</v>
      </c>
      <c r="J273" s="515"/>
    </row>
    <row r="274" spans="1:10" x14ac:dyDescent="0.3">
      <c r="A274" s="514">
        <v>9</v>
      </c>
      <c r="B274" s="225" t="s">
        <v>501</v>
      </c>
      <c r="C274" s="167" t="s">
        <v>448</v>
      </c>
      <c r="D274" s="226">
        <v>4.32</v>
      </c>
      <c r="E274" s="227" t="s">
        <v>358</v>
      </c>
      <c r="F274" s="166" t="s">
        <v>19</v>
      </c>
      <c r="G274" s="166">
        <v>1200</v>
      </c>
      <c r="H274" s="306"/>
      <c r="I274" s="166" t="s">
        <v>370</v>
      </c>
      <c r="J274" s="515"/>
    </row>
    <row r="275" spans="1:10" x14ac:dyDescent="0.3">
      <c r="A275" s="514">
        <v>10</v>
      </c>
      <c r="B275" s="225" t="s">
        <v>501</v>
      </c>
      <c r="C275" s="167" t="s">
        <v>448</v>
      </c>
      <c r="D275" s="226">
        <v>4.58</v>
      </c>
      <c r="E275" s="227" t="s">
        <v>358</v>
      </c>
      <c r="F275" s="166" t="s">
        <v>20</v>
      </c>
      <c r="G275" s="166">
        <v>1200</v>
      </c>
      <c r="H275" s="306"/>
      <c r="I275" s="166" t="s">
        <v>379</v>
      </c>
      <c r="J275" s="515"/>
    </row>
    <row r="276" spans="1:10" x14ac:dyDescent="0.3">
      <c r="A276" s="514">
        <v>11</v>
      </c>
      <c r="B276" s="225" t="s">
        <v>501</v>
      </c>
      <c r="C276" s="167" t="s">
        <v>448</v>
      </c>
      <c r="D276" s="226">
        <v>6.63</v>
      </c>
      <c r="E276" s="227" t="s">
        <v>358</v>
      </c>
      <c r="F276" s="166" t="s">
        <v>19</v>
      </c>
      <c r="G276" s="166">
        <v>1200</v>
      </c>
      <c r="H276" s="306"/>
      <c r="I276" s="166" t="s">
        <v>370</v>
      </c>
      <c r="J276" s="515"/>
    </row>
    <row r="277" spans="1:10" x14ac:dyDescent="0.3">
      <c r="A277" s="514">
        <v>12</v>
      </c>
      <c r="B277" s="225" t="s">
        <v>501</v>
      </c>
      <c r="C277" s="167" t="s">
        <v>448</v>
      </c>
      <c r="D277" s="226">
        <v>6.77</v>
      </c>
      <c r="E277" s="227" t="s">
        <v>358</v>
      </c>
      <c r="F277" s="166" t="s">
        <v>20</v>
      </c>
      <c r="G277" s="166">
        <v>1200</v>
      </c>
      <c r="H277" s="306"/>
      <c r="I277" s="166" t="s">
        <v>370</v>
      </c>
      <c r="J277" s="515"/>
    </row>
    <row r="278" spans="1:10" x14ac:dyDescent="0.3">
      <c r="A278" s="514">
        <v>13</v>
      </c>
      <c r="B278" s="225" t="s">
        <v>501</v>
      </c>
      <c r="C278" s="167" t="s">
        <v>448</v>
      </c>
      <c r="D278" s="226">
        <v>8.8000000000000007</v>
      </c>
      <c r="E278" s="227" t="s">
        <v>358</v>
      </c>
      <c r="F278" s="166" t="s">
        <v>19</v>
      </c>
      <c r="G278" s="166">
        <v>1200</v>
      </c>
      <c r="H278" s="306"/>
      <c r="I278" s="166" t="s">
        <v>370</v>
      </c>
      <c r="J278" s="515"/>
    </row>
    <row r="279" spans="1:10" x14ac:dyDescent="0.3">
      <c r="A279" s="514">
        <v>14</v>
      </c>
      <c r="B279" s="225" t="s">
        <v>501</v>
      </c>
      <c r="C279" s="167" t="s">
        <v>448</v>
      </c>
      <c r="D279" s="226">
        <v>12.2</v>
      </c>
      <c r="E279" s="227" t="s">
        <v>358</v>
      </c>
      <c r="F279" s="166" t="s">
        <v>20</v>
      </c>
      <c r="G279" s="166">
        <v>1200</v>
      </c>
      <c r="H279" s="306"/>
      <c r="I279" s="166" t="s">
        <v>379</v>
      </c>
      <c r="J279" s="515"/>
    </row>
    <row r="280" spans="1:10" x14ac:dyDescent="0.3">
      <c r="A280" s="514">
        <v>15</v>
      </c>
      <c r="B280" s="225" t="s">
        <v>501</v>
      </c>
      <c r="C280" s="167" t="s">
        <v>448</v>
      </c>
      <c r="D280" s="226">
        <v>16.649999999999999</v>
      </c>
      <c r="E280" s="227" t="s">
        <v>358</v>
      </c>
      <c r="F280" s="166" t="s">
        <v>19</v>
      </c>
      <c r="G280" s="166">
        <v>1200</v>
      </c>
      <c r="H280" s="306"/>
      <c r="I280" s="166" t="s">
        <v>370</v>
      </c>
      <c r="J280" s="515"/>
    </row>
    <row r="281" spans="1:10" x14ac:dyDescent="0.3">
      <c r="A281" s="514">
        <v>16</v>
      </c>
      <c r="B281" s="225" t="s">
        <v>501</v>
      </c>
      <c r="C281" s="167" t="s">
        <v>448</v>
      </c>
      <c r="D281" s="226">
        <v>18.600000000000001</v>
      </c>
      <c r="E281" s="227" t="s">
        <v>358</v>
      </c>
      <c r="F281" s="166" t="s">
        <v>19</v>
      </c>
      <c r="G281" s="166">
        <v>1200</v>
      </c>
      <c r="H281" s="306"/>
      <c r="I281" s="166" t="s">
        <v>371</v>
      </c>
      <c r="J281" s="515"/>
    </row>
    <row r="282" spans="1:10" x14ac:dyDescent="0.3">
      <c r="A282" s="514">
        <v>17</v>
      </c>
      <c r="B282" s="225" t="s">
        <v>501</v>
      </c>
      <c r="C282" s="167" t="s">
        <v>448</v>
      </c>
      <c r="D282" s="226">
        <v>18.8</v>
      </c>
      <c r="E282" s="227" t="s">
        <v>358</v>
      </c>
      <c r="F282" s="166" t="s">
        <v>20</v>
      </c>
      <c r="G282" s="166">
        <v>1200</v>
      </c>
      <c r="H282" s="306"/>
      <c r="I282" s="166" t="s">
        <v>371</v>
      </c>
      <c r="J282" s="515"/>
    </row>
    <row r="283" spans="1:10" x14ac:dyDescent="0.3">
      <c r="A283" s="514">
        <v>18</v>
      </c>
      <c r="B283" s="225" t="s">
        <v>501</v>
      </c>
      <c r="C283" s="167" t="s">
        <v>448</v>
      </c>
      <c r="D283" s="226">
        <v>20.420000000000002</v>
      </c>
      <c r="E283" s="227" t="s">
        <v>358</v>
      </c>
      <c r="F283" s="166" t="s">
        <v>19</v>
      </c>
      <c r="G283" s="166">
        <v>1200</v>
      </c>
      <c r="H283" s="306"/>
      <c r="I283" s="166" t="s">
        <v>370</v>
      </c>
      <c r="J283" s="515"/>
    </row>
    <row r="284" spans="1:10" x14ac:dyDescent="0.3">
      <c r="A284" s="514">
        <v>19</v>
      </c>
      <c r="B284" s="225" t="s">
        <v>501</v>
      </c>
      <c r="C284" s="167" t="s">
        <v>448</v>
      </c>
      <c r="D284" s="226">
        <v>20.5</v>
      </c>
      <c r="E284" s="227" t="s">
        <v>377</v>
      </c>
      <c r="F284" s="166" t="s">
        <v>19</v>
      </c>
      <c r="G284" s="166">
        <v>1200</v>
      </c>
      <c r="H284" s="306"/>
      <c r="I284" s="166" t="s">
        <v>379</v>
      </c>
      <c r="J284" s="515"/>
    </row>
    <row r="285" spans="1:10" x14ac:dyDescent="0.3">
      <c r="A285" s="514">
        <v>20</v>
      </c>
      <c r="B285" s="225" t="s">
        <v>501</v>
      </c>
      <c r="C285" s="167" t="s">
        <v>448</v>
      </c>
      <c r="D285" s="226">
        <v>20.58</v>
      </c>
      <c r="E285" s="227" t="s">
        <v>358</v>
      </c>
      <c r="F285" s="166" t="s">
        <v>20</v>
      </c>
      <c r="G285" s="166">
        <v>1200</v>
      </c>
      <c r="H285" s="306"/>
      <c r="I285" s="166" t="s">
        <v>379</v>
      </c>
      <c r="J285" s="515" t="s">
        <v>381</v>
      </c>
    </row>
    <row r="286" spans="1:10" x14ac:dyDescent="0.3">
      <c r="A286" s="514">
        <v>21</v>
      </c>
      <c r="B286" s="225" t="s">
        <v>501</v>
      </c>
      <c r="C286" s="167" t="s">
        <v>448</v>
      </c>
      <c r="D286" s="226">
        <v>21.35</v>
      </c>
      <c r="E286" s="227" t="s">
        <v>358</v>
      </c>
      <c r="F286" s="166" t="s">
        <v>35</v>
      </c>
      <c r="G286" s="166">
        <v>1200</v>
      </c>
      <c r="H286" s="306"/>
      <c r="I286" s="166" t="s">
        <v>379</v>
      </c>
      <c r="J286" s="515"/>
    </row>
    <row r="287" spans="1:10" x14ac:dyDescent="0.3">
      <c r="A287" s="514">
        <v>22</v>
      </c>
      <c r="B287" s="225" t="s">
        <v>501</v>
      </c>
      <c r="C287" s="167" t="s">
        <v>448</v>
      </c>
      <c r="D287" s="226">
        <v>28.9</v>
      </c>
      <c r="E287" s="227" t="s">
        <v>358</v>
      </c>
      <c r="F287" s="166" t="s">
        <v>20</v>
      </c>
      <c r="G287" s="166">
        <v>1200</v>
      </c>
      <c r="H287" s="306"/>
      <c r="I287" s="166" t="s">
        <v>379</v>
      </c>
      <c r="J287" s="515"/>
    </row>
    <row r="288" spans="1:10" x14ac:dyDescent="0.3">
      <c r="A288" s="514">
        <v>23</v>
      </c>
      <c r="B288" s="225" t="s">
        <v>501</v>
      </c>
      <c r="C288" s="167" t="s">
        <v>448</v>
      </c>
      <c r="D288" s="226">
        <v>31.35</v>
      </c>
      <c r="E288" s="227" t="s">
        <v>358</v>
      </c>
      <c r="F288" s="166" t="s">
        <v>20</v>
      </c>
      <c r="G288" s="166">
        <v>1200</v>
      </c>
      <c r="H288" s="306"/>
      <c r="I288" s="166" t="s">
        <v>371</v>
      </c>
      <c r="J288" s="515"/>
    </row>
    <row r="289" spans="1:16" x14ac:dyDescent="0.3">
      <c r="A289" s="514">
        <v>24</v>
      </c>
      <c r="B289" s="225" t="s">
        <v>501</v>
      </c>
      <c r="C289" s="167" t="s">
        <v>448</v>
      </c>
      <c r="D289" s="226">
        <v>32.6</v>
      </c>
      <c r="E289" s="227" t="s">
        <v>377</v>
      </c>
      <c r="F289" s="166" t="s">
        <v>19</v>
      </c>
      <c r="G289" s="166">
        <v>1200</v>
      </c>
      <c r="H289" s="306"/>
      <c r="I289" s="166" t="s">
        <v>379</v>
      </c>
      <c r="J289" s="515"/>
    </row>
    <row r="290" spans="1:16" x14ac:dyDescent="0.3">
      <c r="A290" s="514">
        <v>25</v>
      </c>
      <c r="B290" s="225" t="s">
        <v>501</v>
      </c>
      <c r="C290" s="167" t="s">
        <v>448</v>
      </c>
      <c r="D290" s="226">
        <v>34.81</v>
      </c>
      <c r="E290" s="227" t="s">
        <v>358</v>
      </c>
      <c r="F290" s="166" t="s">
        <v>19</v>
      </c>
      <c r="G290" s="166">
        <v>1200</v>
      </c>
      <c r="H290" s="306"/>
      <c r="I290" s="166" t="s">
        <v>379</v>
      </c>
      <c r="J290" s="515"/>
    </row>
    <row r="291" spans="1:16" x14ac:dyDescent="0.3">
      <c r="A291" s="514">
        <v>26</v>
      </c>
      <c r="B291" s="225" t="s">
        <v>501</v>
      </c>
      <c r="C291" s="167" t="s">
        <v>448</v>
      </c>
      <c r="D291" s="226">
        <v>37.58</v>
      </c>
      <c r="E291" s="227" t="s">
        <v>358</v>
      </c>
      <c r="F291" s="166" t="s">
        <v>20</v>
      </c>
      <c r="G291" s="166">
        <v>1200</v>
      </c>
      <c r="H291" s="306"/>
      <c r="I291" s="166" t="s">
        <v>370</v>
      </c>
      <c r="J291" s="515"/>
      <c r="L291" s="537"/>
      <c r="M291" s="538" t="s">
        <v>722</v>
      </c>
      <c r="N291" s="538" t="s">
        <v>723</v>
      </c>
      <c r="O291" s="538" t="s">
        <v>724</v>
      </c>
      <c r="P291" s="538"/>
    </row>
    <row r="292" spans="1:16" x14ac:dyDescent="0.3">
      <c r="A292" s="514">
        <v>27</v>
      </c>
      <c r="B292" s="225" t="s">
        <v>501</v>
      </c>
      <c r="C292" s="167" t="s">
        <v>448</v>
      </c>
      <c r="D292" s="226">
        <v>39.1</v>
      </c>
      <c r="E292" s="227" t="s">
        <v>375</v>
      </c>
      <c r="F292" s="166" t="s">
        <v>20</v>
      </c>
      <c r="G292" s="166">
        <v>1200</v>
      </c>
      <c r="H292" s="306"/>
      <c r="I292" s="166" t="s">
        <v>379</v>
      </c>
      <c r="J292" s="515"/>
      <c r="L292" s="537">
        <v>900</v>
      </c>
      <c r="M292" s="537">
        <f>COUNTIFS(G266:G297,G291,I266:I297,I296)</f>
        <v>4</v>
      </c>
      <c r="N292" s="537">
        <f>COUNTIFS(G266:G297,G291,I266:I297,I294)</f>
        <v>16</v>
      </c>
      <c r="O292" s="537">
        <f>COUNTIFS(G266:G297,G291,I266:I297,I297)</f>
        <v>12</v>
      </c>
      <c r="P292" s="537">
        <f>SUM(M292:O292)</f>
        <v>32</v>
      </c>
    </row>
    <row r="293" spans="1:16" x14ac:dyDescent="0.3">
      <c r="A293" s="514">
        <v>28</v>
      </c>
      <c r="B293" s="225" t="s">
        <v>501</v>
      </c>
      <c r="C293" s="167" t="s">
        <v>448</v>
      </c>
      <c r="D293" s="226">
        <v>40.450000000000003</v>
      </c>
      <c r="E293" s="227" t="s">
        <v>358</v>
      </c>
      <c r="F293" s="166" t="s">
        <v>20</v>
      </c>
      <c r="G293" s="166">
        <v>1200</v>
      </c>
      <c r="H293" s="306"/>
      <c r="I293" s="166" t="s">
        <v>379</v>
      </c>
      <c r="J293" s="515"/>
    </row>
    <row r="294" spans="1:16" x14ac:dyDescent="0.3">
      <c r="A294" s="514">
        <v>29</v>
      </c>
      <c r="B294" s="225" t="s">
        <v>501</v>
      </c>
      <c r="C294" s="167" t="s">
        <v>448</v>
      </c>
      <c r="D294" s="226">
        <v>42.88</v>
      </c>
      <c r="E294" s="227" t="s">
        <v>358</v>
      </c>
      <c r="F294" s="166" t="s">
        <v>20</v>
      </c>
      <c r="G294" s="166">
        <v>1200</v>
      </c>
      <c r="H294" s="306"/>
      <c r="I294" s="166" t="s">
        <v>370</v>
      </c>
      <c r="J294" s="515"/>
    </row>
    <row r="295" spans="1:16" x14ac:dyDescent="0.3">
      <c r="A295" s="514">
        <v>30</v>
      </c>
      <c r="B295" s="225" t="s">
        <v>501</v>
      </c>
      <c r="C295" s="167" t="s">
        <v>448</v>
      </c>
      <c r="D295" s="226">
        <v>43.6</v>
      </c>
      <c r="E295" s="227" t="s">
        <v>358</v>
      </c>
      <c r="F295" s="166" t="s">
        <v>20</v>
      </c>
      <c r="G295" s="166">
        <v>1200</v>
      </c>
      <c r="H295" s="306"/>
      <c r="I295" s="166" t="s">
        <v>379</v>
      </c>
      <c r="J295" s="515"/>
    </row>
    <row r="296" spans="1:16" x14ac:dyDescent="0.3">
      <c r="A296" s="514">
        <v>31</v>
      </c>
      <c r="B296" s="225" t="s">
        <v>501</v>
      </c>
      <c r="C296" s="167" t="s">
        <v>448</v>
      </c>
      <c r="D296" s="226">
        <v>47.7</v>
      </c>
      <c r="E296" s="227" t="s">
        <v>375</v>
      </c>
      <c r="F296" s="166" t="s">
        <v>19</v>
      </c>
      <c r="G296" s="166">
        <v>1200</v>
      </c>
      <c r="H296" s="306"/>
      <c r="I296" s="166" t="s">
        <v>371</v>
      </c>
      <c r="J296" s="515"/>
    </row>
    <row r="297" spans="1:16" x14ac:dyDescent="0.3">
      <c r="A297" s="514">
        <v>32</v>
      </c>
      <c r="B297" s="225" t="s">
        <v>501</v>
      </c>
      <c r="C297" s="167" t="s">
        <v>448</v>
      </c>
      <c r="D297" s="226">
        <v>48</v>
      </c>
      <c r="E297" s="227" t="s">
        <v>383</v>
      </c>
      <c r="F297" s="166" t="s">
        <v>19</v>
      </c>
      <c r="G297" s="166">
        <v>1200</v>
      </c>
      <c r="H297" s="306"/>
      <c r="I297" s="166" t="s">
        <v>379</v>
      </c>
      <c r="J297" s="515"/>
    </row>
    <row r="298" spans="1:16" x14ac:dyDescent="0.3">
      <c r="E298" s="217"/>
      <c r="F298" s="166" t="s">
        <v>680</v>
      </c>
      <c r="G298" s="166">
        <v>32</v>
      </c>
    </row>
    <row r="299" spans="1:16" ht="15.75" thickBot="1" x14ac:dyDescent="0.35"/>
    <row r="300" spans="1:16" ht="29.45" thickBot="1" x14ac:dyDescent="0.35">
      <c r="A300" s="520" t="s">
        <v>385</v>
      </c>
      <c r="B300" s="521" t="s">
        <v>386</v>
      </c>
      <c r="C300" s="522" t="s">
        <v>386</v>
      </c>
      <c r="D300" s="522" t="s">
        <v>363</v>
      </c>
      <c r="E300" s="522" t="s">
        <v>338</v>
      </c>
      <c r="F300" s="522" t="s">
        <v>18</v>
      </c>
      <c r="G300" s="522" t="s">
        <v>534</v>
      </c>
      <c r="H300" s="522" t="s">
        <v>492</v>
      </c>
      <c r="I300" s="522" t="s">
        <v>387</v>
      </c>
      <c r="J300" s="523" t="s">
        <v>24</v>
      </c>
    </row>
    <row r="301" spans="1:16" x14ac:dyDescent="0.3">
      <c r="A301" s="514">
        <v>1</v>
      </c>
      <c r="B301" s="225" t="s">
        <v>509</v>
      </c>
      <c r="C301" s="167" t="s">
        <v>496</v>
      </c>
      <c r="D301" s="226">
        <v>19.850000000000001</v>
      </c>
      <c r="E301" s="227" t="s">
        <v>358</v>
      </c>
      <c r="F301" s="166" t="s">
        <v>19</v>
      </c>
      <c r="G301" s="166">
        <v>1200</v>
      </c>
      <c r="H301" s="166"/>
      <c r="I301" s="166" t="s">
        <v>370</v>
      </c>
      <c r="J301" s="515" t="s">
        <v>685</v>
      </c>
    </row>
    <row r="302" spans="1:16" x14ac:dyDescent="0.3">
      <c r="A302" s="514">
        <v>2</v>
      </c>
      <c r="B302" s="225" t="s">
        <v>509</v>
      </c>
      <c r="C302" s="167" t="s">
        <v>496</v>
      </c>
      <c r="D302" s="226">
        <v>19.95</v>
      </c>
      <c r="E302" s="227" t="s">
        <v>358</v>
      </c>
      <c r="F302" s="166" t="s">
        <v>20</v>
      </c>
      <c r="G302" s="166">
        <v>1200</v>
      </c>
      <c r="H302" s="166"/>
      <c r="I302" s="166" t="s">
        <v>370</v>
      </c>
      <c r="J302" s="515"/>
    </row>
    <row r="303" spans="1:16" ht="15.75" thickBot="1" x14ac:dyDescent="0.35">
      <c r="A303" s="220"/>
      <c r="F303" s="220" t="s">
        <v>104</v>
      </c>
      <c r="G303" s="220">
        <v>2</v>
      </c>
    </row>
    <row r="304" spans="1:16" ht="29.45" thickBot="1" x14ac:dyDescent="0.35">
      <c r="A304" s="520" t="s">
        <v>385</v>
      </c>
      <c r="B304" s="521" t="s">
        <v>386</v>
      </c>
      <c r="C304" s="522" t="s">
        <v>386</v>
      </c>
      <c r="D304" s="522" t="s">
        <v>363</v>
      </c>
      <c r="E304" s="522" t="s">
        <v>338</v>
      </c>
      <c r="F304" s="524" t="s">
        <v>18</v>
      </c>
      <c r="G304" s="524" t="s">
        <v>534</v>
      </c>
      <c r="H304" s="522" t="s">
        <v>492</v>
      </c>
      <c r="I304" s="522" t="s">
        <v>387</v>
      </c>
      <c r="J304" s="523" t="s">
        <v>24</v>
      </c>
    </row>
    <row r="305" spans="1:19" x14ac:dyDescent="0.3">
      <c r="A305" s="514">
        <v>1</v>
      </c>
      <c r="B305" s="225" t="s">
        <v>497</v>
      </c>
      <c r="C305" s="167" t="s">
        <v>496</v>
      </c>
      <c r="D305" s="226">
        <v>15.8</v>
      </c>
      <c r="E305" s="525" t="s">
        <v>358</v>
      </c>
      <c r="F305" s="166" t="s">
        <v>20</v>
      </c>
      <c r="G305" s="166">
        <v>900</v>
      </c>
      <c r="H305" s="526"/>
      <c r="I305" s="166" t="s">
        <v>379</v>
      </c>
      <c r="J305" s="515"/>
    </row>
    <row r="306" spans="1:19" ht="15.75" thickBot="1" x14ac:dyDescent="0.35">
      <c r="F306" s="166" t="s">
        <v>680</v>
      </c>
      <c r="G306" s="166">
        <v>1</v>
      </c>
    </row>
    <row r="307" spans="1:19" ht="29.45" thickBot="1" x14ac:dyDescent="0.35">
      <c r="A307" s="520" t="s">
        <v>385</v>
      </c>
      <c r="B307" s="521" t="s">
        <v>386</v>
      </c>
      <c r="C307" s="522" t="s">
        <v>386</v>
      </c>
      <c r="D307" s="522" t="s">
        <v>363</v>
      </c>
      <c r="E307" s="522" t="s">
        <v>338</v>
      </c>
      <c r="F307" s="527" t="s">
        <v>18</v>
      </c>
      <c r="G307" s="527" t="s">
        <v>534</v>
      </c>
      <c r="H307" s="522" t="s">
        <v>492</v>
      </c>
      <c r="I307" s="522" t="s">
        <v>387</v>
      </c>
      <c r="J307" s="523" t="s">
        <v>24</v>
      </c>
    </row>
    <row r="308" spans="1:19" x14ac:dyDescent="0.3">
      <c r="A308" s="302">
        <v>1</v>
      </c>
      <c r="B308" s="225" t="s">
        <v>510</v>
      </c>
      <c r="C308" s="167" t="s">
        <v>448</v>
      </c>
      <c r="D308" s="226">
        <v>1.75</v>
      </c>
      <c r="E308" s="227" t="s">
        <v>358</v>
      </c>
      <c r="F308" s="166" t="s">
        <v>20</v>
      </c>
      <c r="G308" s="166">
        <v>1200</v>
      </c>
      <c r="H308" s="306"/>
      <c r="I308" s="166" t="s">
        <v>370</v>
      </c>
      <c r="J308" s="515"/>
    </row>
    <row r="309" spans="1:19" x14ac:dyDescent="0.3">
      <c r="F309" s="166" t="s">
        <v>680</v>
      </c>
      <c r="G309" s="166">
        <v>1</v>
      </c>
    </row>
    <row r="310" spans="1:19" ht="15.75" thickBot="1" x14ac:dyDescent="0.35">
      <c r="F310" s="217"/>
      <c r="G310" s="217"/>
    </row>
    <row r="311" spans="1:19" ht="29.45" thickBot="1" x14ac:dyDescent="0.35">
      <c r="A311" s="520" t="s">
        <v>385</v>
      </c>
      <c r="B311" s="521" t="s">
        <v>386</v>
      </c>
      <c r="C311" s="522" t="s">
        <v>386</v>
      </c>
      <c r="D311" s="522" t="s">
        <v>363</v>
      </c>
      <c r="E311" s="522" t="s">
        <v>338</v>
      </c>
      <c r="F311" s="527" t="s">
        <v>18</v>
      </c>
      <c r="G311" s="527" t="s">
        <v>534</v>
      </c>
      <c r="H311" s="522" t="s">
        <v>492</v>
      </c>
      <c r="I311" s="522" t="s">
        <v>387</v>
      </c>
      <c r="J311" s="523" t="s">
        <v>24</v>
      </c>
    </row>
    <row r="312" spans="1:19" x14ac:dyDescent="0.3">
      <c r="A312" s="514">
        <v>1</v>
      </c>
      <c r="B312" s="225" t="s">
        <v>515</v>
      </c>
      <c r="C312" s="167" t="s">
        <v>496</v>
      </c>
      <c r="D312" s="226">
        <v>8.15</v>
      </c>
      <c r="E312" s="227" t="s">
        <v>358</v>
      </c>
      <c r="F312" s="166" t="s">
        <v>35</v>
      </c>
      <c r="G312" s="166">
        <v>900</v>
      </c>
      <c r="H312" s="166"/>
      <c r="I312" s="166" t="s">
        <v>371</v>
      </c>
      <c r="J312" s="515"/>
    </row>
    <row r="313" spans="1:19" x14ac:dyDescent="0.3">
      <c r="A313" s="514">
        <v>2</v>
      </c>
      <c r="B313" s="225" t="s">
        <v>514</v>
      </c>
      <c r="C313" s="167" t="s">
        <v>496</v>
      </c>
      <c r="D313" s="226">
        <v>11.73</v>
      </c>
      <c r="E313" s="227" t="s">
        <v>358</v>
      </c>
      <c r="F313" s="166" t="s">
        <v>20</v>
      </c>
      <c r="G313" s="166">
        <v>900</v>
      </c>
      <c r="H313" s="166"/>
      <c r="I313" s="166" t="s">
        <v>371</v>
      </c>
      <c r="J313" s="515" t="s">
        <v>516</v>
      </c>
    </row>
    <row r="314" spans="1:19" x14ac:dyDescent="0.3">
      <c r="A314" s="514">
        <v>3</v>
      </c>
      <c r="B314" s="225" t="s">
        <v>507</v>
      </c>
      <c r="C314" s="167" t="s">
        <v>496</v>
      </c>
      <c r="D314" s="226">
        <v>14.56</v>
      </c>
      <c r="E314" s="227" t="s">
        <v>358</v>
      </c>
      <c r="F314" s="166" t="s">
        <v>20</v>
      </c>
      <c r="G314" s="166" t="s">
        <v>561</v>
      </c>
      <c r="H314" s="166"/>
      <c r="I314" s="166" t="s">
        <v>379</v>
      </c>
      <c r="J314" s="515"/>
      <c r="K314">
        <v>1.22</v>
      </c>
      <c r="L314">
        <v>2.44</v>
      </c>
      <c r="M314" s="528">
        <f>K314*L314</f>
        <v>2.9767999999999999</v>
      </c>
    </row>
    <row r="315" spans="1:19" x14ac:dyDescent="0.3">
      <c r="A315" s="514">
        <v>4</v>
      </c>
      <c r="B315" s="225" t="s">
        <v>523</v>
      </c>
      <c r="C315" s="167" t="s">
        <v>496</v>
      </c>
      <c r="D315" s="226">
        <v>19.7</v>
      </c>
      <c r="E315" s="227" t="s">
        <v>358</v>
      </c>
      <c r="F315" s="166" t="s">
        <v>19</v>
      </c>
      <c r="G315" s="166" t="s">
        <v>561</v>
      </c>
      <c r="H315" s="166"/>
      <c r="I315" s="166" t="s">
        <v>379</v>
      </c>
      <c r="J315" s="515"/>
      <c r="K315">
        <v>1.22</v>
      </c>
      <c r="L315">
        <v>2.44</v>
      </c>
      <c r="M315" s="528">
        <f t="shared" ref="M315:M318" si="4">K315*L315</f>
        <v>2.9767999999999999</v>
      </c>
      <c r="N315" s="540"/>
      <c r="O315" s="537"/>
      <c r="P315" s="538" t="s">
        <v>722</v>
      </c>
      <c r="Q315" s="538" t="s">
        <v>723</v>
      </c>
      <c r="R315" s="538" t="s">
        <v>724</v>
      </c>
      <c r="S315" s="538"/>
    </row>
    <row r="316" spans="1:19" x14ac:dyDescent="0.3">
      <c r="A316" s="514">
        <v>5</v>
      </c>
      <c r="B316" s="225" t="s">
        <v>507</v>
      </c>
      <c r="C316" s="167" t="s">
        <v>496</v>
      </c>
      <c r="D316" s="226">
        <v>20.72</v>
      </c>
      <c r="E316" s="227" t="s">
        <v>358</v>
      </c>
      <c r="F316" s="166" t="s">
        <v>20</v>
      </c>
      <c r="G316" s="166" t="s">
        <v>561</v>
      </c>
      <c r="H316" s="166"/>
      <c r="I316" s="166" t="s">
        <v>379</v>
      </c>
      <c r="J316" s="515"/>
      <c r="K316">
        <v>1.22</v>
      </c>
      <c r="L316">
        <v>2.44</v>
      </c>
      <c r="M316" s="528">
        <f t="shared" si="4"/>
        <v>2.9767999999999999</v>
      </c>
      <c r="N316" s="541" t="s">
        <v>725</v>
      </c>
      <c r="O316" s="538">
        <v>900</v>
      </c>
      <c r="P316" s="537">
        <f>COUNTIFS(G312:G324,G312,I312:I324,I312,B312:B324,B319)</f>
        <v>2</v>
      </c>
      <c r="Q316" s="537">
        <v>0</v>
      </c>
      <c r="R316" s="537">
        <f>COUNTIFS(G312:G324,G312,I312:I324,I314,B312:B324,B313)</f>
        <v>2</v>
      </c>
      <c r="S316" s="537">
        <f>SUM(P316:R316)</f>
        <v>4</v>
      </c>
    </row>
    <row r="317" spans="1:19" x14ac:dyDescent="0.3">
      <c r="A317" s="514">
        <v>6</v>
      </c>
      <c r="B317" s="225" t="s">
        <v>523</v>
      </c>
      <c r="C317" s="167" t="s">
        <v>496</v>
      </c>
      <c r="D317" s="226">
        <v>22.04</v>
      </c>
      <c r="E317" s="227" t="s">
        <v>358</v>
      </c>
      <c r="F317" s="166" t="s">
        <v>19</v>
      </c>
      <c r="G317" s="166" t="s">
        <v>561</v>
      </c>
      <c r="H317" s="166"/>
      <c r="I317" s="166" t="s">
        <v>379</v>
      </c>
      <c r="J317" s="515"/>
      <c r="K317">
        <v>1.22</v>
      </c>
      <c r="L317">
        <v>2.44</v>
      </c>
      <c r="M317" s="528">
        <f t="shared" si="4"/>
        <v>2.9767999999999999</v>
      </c>
      <c r="N317" s="541" t="s">
        <v>726</v>
      </c>
      <c r="O317" s="538">
        <v>900</v>
      </c>
      <c r="P317" s="537">
        <f>COUNTIFS(G312:G324,G312,I312:I324,I312,B312:B324,B312)</f>
        <v>1</v>
      </c>
      <c r="Q317" s="537">
        <v>0</v>
      </c>
      <c r="R317" s="537">
        <f>COUNTIFS(G312:G324,G312,I312:I324,I314,B312:B324,B312)</f>
        <v>0</v>
      </c>
      <c r="S317" s="537">
        <f t="shared" ref="S317:S318" si="5">SUM(P317:R317)</f>
        <v>1</v>
      </c>
    </row>
    <row r="318" spans="1:19" x14ac:dyDescent="0.3">
      <c r="A318" s="514">
        <v>7</v>
      </c>
      <c r="B318" s="225" t="s">
        <v>507</v>
      </c>
      <c r="C318" s="167" t="s">
        <v>496</v>
      </c>
      <c r="D318" s="226">
        <v>23.9</v>
      </c>
      <c r="E318" s="227" t="s">
        <v>358</v>
      </c>
      <c r="F318" s="166" t="s">
        <v>20</v>
      </c>
      <c r="G318" s="166" t="s">
        <v>561</v>
      </c>
      <c r="H318" s="166"/>
      <c r="I318" s="166" t="s">
        <v>371</v>
      </c>
      <c r="J318" s="515"/>
      <c r="K318">
        <v>1.22</v>
      </c>
      <c r="L318">
        <v>2.44</v>
      </c>
      <c r="M318" s="528">
        <f t="shared" si="4"/>
        <v>2.9767999999999999</v>
      </c>
      <c r="N318" s="541" t="s">
        <v>686</v>
      </c>
      <c r="O318" s="538" t="s">
        <v>561</v>
      </c>
      <c r="P318" s="537">
        <f>COUNTIFS(G312:G324,G314,I312:I324,I312)</f>
        <v>1</v>
      </c>
      <c r="Q318" s="537">
        <f>COUNTIFS(G312:G324,G324,I312:I324,Q315)</f>
        <v>0</v>
      </c>
      <c r="R318" s="537">
        <f>COUNTIFS(G312:G324,G314,I312:I324,I314)</f>
        <v>7</v>
      </c>
      <c r="S318" s="537">
        <f t="shared" si="5"/>
        <v>8</v>
      </c>
    </row>
    <row r="319" spans="1:19" x14ac:dyDescent="0.3">
      <c r="A319" s="514">
        <v>8</v>
      </c>
      <c r="B319" s="225" t="s">
        <v>514</v>
      </c>
      <c r="C319" s="167" t="s">
        <v>496</v>
      </c>
      <c r="D319" s="226">
        <v>25.2</v>
      </c>
      <c r="E319" s="227" t="s">
        <v>358</v>
      </c>
      <c r="F319" s="166" t="s">
        <v>20</v>
      </c>
      <c r="G319" s="166">
        <v>900</v>
      </c>
      <c r="H319" s="166"/>
      <c r="I319" s="166" t="s">
        <v>371</v>
      </c>
      <c r="J319" s="515" t="s">
        <v>516</v>
      </c>
      <c r="O319">
        <f>1.22*2.44</f>
        <v>2.9767999999999999</v>
      </c>
      <c r="P319">
        <f>$O$319*P318</f>
        <v>2.9767999999999999</v>
      </c>
      <c r="Q319">
        <f t="shared" ref="Q319:R319" si="6">$O$319*Q318</f>
        <v>0</v>
      </c>
      <c r="R319">
        <f t="shared" si="6"/>
        <v>20.837599999999998</v>
      </c>
    </row>
    <row r="320" spans="1:19" x14ac:dyDescent="0.3">
      <c r="A320" s="514">
        <v>9</v>
      </c>
      <c r="B320" s="225" t="s">
        <v>523</v>
      </c>
      <c r="C320" s="167" t="s">
        <v>496</v>
      </c>
      <c r="D320" s="226">
        <v>25.4</v>
      </c>
      <c r="E320" s="227" t="s">
        <v>358</v>
      </c>
      <c r="F320" s="166" t="s">
        <v>19</v>
      </c>
      <c r="G320" s="166" t="s">
        <v>561</v>
      </c>
      <c r="H320" s="166"/>
      <c r="I320" s="166" t="s">
        <v>379</v>
      </c>
      <c r="J320" s="515"/>
      <c r="K320">
        <v>1.22</v>
      </c>
      <c r="L320">
        <v>2.44</v>
      </c>
      <c r="M320" s="528">
        <f>K320*L320</f>
        <v>2.9767999999999999</v>
      </c>
    </row>
    <row r="321" spans="1:13" x14ac:dyDescent="0.3">
      <c r="A321" s="514">
        <v>10</v>
      </c>
      <c r="B321" s="225" t="s">
        <v>514</v>
      </c>
      <c r="C321" s="167" t="s">
        <v>496</v>
      </c>
      <c r="D321" s="226">
        <v>31.73</v>
      </c>
      <c r="E321" s="227" t="s">
        <v>358</v>
      </c>
      <c r="F321" s="166" t="s">
        <v>19</v>
      </c>
      <c r="G321" s="166">
        <v>900</v>
      </c>
      <c r="H321" s="166"/>
      <c r="I321" s="166" t="s">
        <v>379</v>
      </c>
      <c r="J321" s="515" t="s">
        <v>516</v>
      </c>
    </row>
    <row r="322" spans="1:13" x14ac:dyDescent="0.3">
      <c r="A322" s="514">
        <v>11</v>
      </c>
      <c r="B322" s="225" t="s">
        <v>514</v>
      </c>
      <c r="C322" s="167" t="s">
        <v>496</v>
      </c>
      <c r="D322" s="226">
        <v>32</v>
      </c>
      <c r="E322" s="227" t="s">
        <v>358</v>
      </c>
      <c r="F322" s="166" t="s">
        <v>20</v>
      </c>
      <c r="G322" s="166">
        <v>900</v>
      </c>
      <c r="H322" s="166"/>
      <c r="I322" s="166" t="s">
        <v>379</v>
      </c>
      <c r="J322" s="515" t="s">
        <v>516</v>
      </c>
    </row>
    <row r="323" spans="1:13" x14ac:dyDescent="0.3">
      <c r="A323" s="514">
        <v>12</v>
      </c>
      <c r="B323" s="225" t="s">
        <v>507</v>
      </c>
      <c r="C323" s="167" t="s">
        <v>496</v>
      </c>
      <c r="D323" s="226">
        <v>38.299999999999997</v>
      </c>
      <c r="E323" s="227" t="s">
        <v>358</v>
      </c>
      <c r="F323" s="166" t="s">
        <v>20</v>
      </c>
      <c r="G323" s="166" t="s">
        <v>561</v>
      </c>
      <c r="H323" s="166"/>
      <c r="I323" s="166" t="s">
        <v>379</v>
      </c>
      <c r="J323" s="515"/>
      <c r="K323">
        <v>1.22</v>
      </c>
      <c r="L323">
        <v>2.44</v>
      </c>
      <c r="M323" s="528">
        <f t="shared" ref="M323:M324" si="7">K323*L323</f>
        <v>2.9767999999999999</v>
      </c>
    </row>
    <row r="324" spans="1:13" x14ac:dyDescent="0.3">
      <c r="A324" s="514">
        <v>13</v>
      </c>
      <c r="B324" s="225" t="s">
        <v>507</v>
      </c>
      <c r="C324" s="167" t="s">
        <v>496</v>
      </c>
      <c r="D324" s="226">
        <v>39.840000000000003</v>
      </c>
      <c r="E324" s="227" t="s">
        <v>358</v>
      </c>
      <c r="F324" s="166" t="s">
        <v>19</v>
      </c>
      <c r="G324" s="166" t="s">
        <v>561</v>
      </c>
      <c r="H324" s="166"/>
      <c r="I324" s="166" t="s">
        <v>379</v>
      </c>
      <c r="J324" s="515"/>
      <c r="K324">
        <v>1.22</v>
      </c>
      <c r="L324">
        <v>2.44</v>
      </c>
      <c r="M324" s="528">
        <f t="shared" si="7"/>
        <v>2.9767999999999999</v>
      </c>
    </row>
    <row r="326" spans="1:13" x14ac:dyDescent="0.3">
      <c r="B326" s="581"/>
      <c r="C326" s="581"/>
      <c r="D326" s="581"/>
      <c r="E326" s="362" t="s">
        <v>686</v>
      </c>
      <c r="F326" t="s">
        <v>104</v>
      </c>
      <c r="G326" s="220">
        <v>8</v>
      </c>
      <c r="H326" t="s">
        <v>687</v>
      </c>
      <c r="I326" s="529">
        <f>SUM(M314:M324)</f>
        <v>23.814400000000003</v>
      </c>
      <c r="J326">
        <f>1.22*2.44</f>
        <v>2.9767999999999999</v>
      </c>
    </row>
    <row r="327" spans="1:13" x14ac:dyDescent="0.3">
      <c r="B327" s="581" t="s">
        <v>688</v>
      </c>
      <c r="C327" s="581"/>
      <c r="D327" s="581"/>
      <c r="E327" s="362" t="s">
        <v>689</v>
      </c>
      <c r="F327" t="s">
        <v>104</v>
      </c>
      <c r="G327" s="220">
        <v>4</v>
      </c>
      <c r="I327" s="220" t="s">
        <v>717</v>
      </c>
    </row>
    <row r="328" spans="1:13" x14ac:dyDescent="0.3">
      <c r="B328" s="581" t="s">
        <v>690</v>
      </c>
      <c r="C328" s="581"/>
      <c r="D328" s="581"/>
      <c r="E328" s="362" t="s">
        <v>689</v>
      </c>
      <c r="F328" t="s">
        <v>104</v>
      </c>
      <c r="G328" s="220">
        <v>1</v>
      </c>
    </row>
    <row r="329" spans="1:13" ht="15.75" thickBot="1" x14ac:dyDescent="0.35"/>
    <row r="330" spans="1:13" ht="29.45" thickBot="1" x14ac:dyDescent="0.35">
      <c r="A330" s="520" t="s">
        <v>385</v>
      </c>
      <c r="B330" s="521" t="s">
        <v>386</v>
      </c>
      <c r="C330" s="522" t="s">
        <v>386</v>
      </c>
      <c r="D330" s="522" t="s">
        <v>363</v>
      </c>
      <c r="E330" s="522" t="s">
        <v>338</v>
      </c>
      <c r="F330" s="522" t="s">
        <v>18</v>
      </c>
      <c r="G330" s="522" t="s">
        <v>534</v>
      </c>
      <c r="H330" s="522" t="s">
        <v>492</v>
      </c>
      <c r="I330" s="522" t="s">
        <v>387</v>
      </c>
      <c r="J330" s="523" t="s">
        <v>24</v>
      </c>
    </row>
    <row r="331" spans="1:13" x14ac:dyDescent="0.3">
      <c r="A331" s="514">
        <v>1</v>
      </c>
      <c r="B331" s="225" t="s">
        <v>524</v>
      </c>
      <c r="C331" s="167" t="s">
        <v>448</v>
      </c>
      <c r="D331" s="226">
        <v>28.9</v>
      </c>
      <c r="E331" s="227" t="s">
        <v>358</v>
      </c>
      <c r="F331" s="166" t="s">
        <v>19</v>
      </c>
      <c r="G331" s="166">
        <v>1200</v>
      </c>
      <c r="H331" s="306"/>
      <c r="I331" s="166" t="s">
        <v>379</v>
      </c>
      <c r="J331" s="515" t="s">
        <v>511</v>
      </c>
    </row>
    <row r="332" spans="1:13" x14ac:dyDescent="0.3">
      <c r="A332" s="514">
        <v>2</v>
      </c>
      <c r="B332" s="225" t="s">
        <v>512</v>
      </c>
      <c r="C332" s="167" t="s">
        <v>448</v>
      </c>
      <c r="D332" s="226">
        <v>33.049999999999997</v>
      </c>
      <c r="E332" s="227" t="s">
        <v>358</v>
      </c>
      <c r="F332" s="166" t="s">
        <v>20</v>
      </c>
      <c r="G332" s="166">
        <v>1200</v>
      </c>
      <c r="H332" s="306"/>
      <c r="I332" s="166" t="s">
        <v>379</v>
      </c>
      <c r="J332" s="515"/>
    </row>
    <row r="333" spans="1:13" x14ac:dyDescent="0.3">
      <c r="A333" s="514">
        <v>3</v>
      </c>
      <c r="B333" s="225" t="s">
        <v>512</v>
      </c>
      <c r="C333" s="167" t="s">
        <v>448</v>
      </c>
      <c r="D333" s="226">
        <v>33.15</v>
      </c>
      <c r="E333" s="227" t="s">
        <v>358</v>
      </c>
      <c r="F333" s="166" t="s">
        <v>19</v>
      </c>
      <c r="G333" s="166">
        <v>1200</v>
      </c>
      <c r="H333" s="306"/>
      <c r="I333" s="166" t="s">
        <v>379</v>
      </c>
      <c r="J333" s="515"/>
    </row>
    <row r="334" spans="1:13" x14ac:dyDescent="0.3">
      <c r="F334" s="220" t="s">
        <v>680</v>
      </c>
      <c r="G334" s="220">
        <v>3</v>
      </c>
    </row>
    <row r="336" spans="1:13" ht="15.75" thickBot="1" x14ac:dyDescent="0.35"/>
    <row r="337" spans="1:18" ht="29.45" thickBot="1" x14ac:dyDescent="0.35">
      <c r="A337" s="520" t="s">
        <v>385</v>
      </c>
      <c r="B337" s="521" t="s">
        <v>386</v>
      </c>
      <c r="C337" s="522" t="s">
        <v>386</v>
      </c>
      <c r="D337" s="522" t="s">
        <v>363</v>
      </c>
      <c r="E337" s="522" t="s">
        <v>338</v>
      </c>
      <c r="F337" s="522" t="s">
        <v>18</v>
      </c>
      <c r="G337" s="522" t="s">
        <v>534</v>
      </c>
      <c r="H337" s="522" t="s">
        <v>492</v>
      </c>
      <c r="I337" s="522" t="s">
        <v>387</v>
      </c>
      <c r="J337" s="523" t="s">
        <v>24</v>
      </c>
    </row>
    <row r="338" spans="1:18" x14ac:dyDescent="0.3">
      <c r="A338" s="514">
        <v>1</v>
      </c>
      <c r="B338" s="225" t="s">
        <v>506</v>
      </c>
      <c r="C338" s="167" t="s">
        <v>448</v>
      </c>
      <c r="D338" s="226">
        <v>0.65</v>
      </c>
      <c r="E338" s="227" t="s">
        <v>377</v>
      </c>
      <c r="F338" s="166" t="s">
        <v>20</v>
      </c>
      <c r="G338" s="166">
        <v>600</v>
      </c>
      <c r="H338" s="166"/>
      <c r="I338" s="166" t="s">
        <v>370</v>
      </c>
      <c r="J338" s="515"/>
    </row>
    <row r="339" spans="1:18" x14ac:dyDescent="0.3">
      <c r="A339" s="514">
        <v>2</v>
      </c>
      <c r="B339" s="225" t="s">
        <v>506</v>
      </c>
      <c r="C339" s="167" t="s">
        <v>448</v>
      </c>
      <c r="D339" s="226">
        <v>0.7</v>
      </c>
      <c r="E339" s="227" t="s">
        <v>377</v>
      </c>
      <c r="F339" s="166" t="s">
        <v>19</v>
      </c>
      <c r="G339" s="166">
        <v>600</v>
      </c>
      <c r="H339" s="166"/>
      <c r="I339" s="166" t="s">
        <v>370</v>
      </c>
      <c r="J339" s="515"/>
    </row>
    <row r="340" spans="1:18" x14ac:dyDescent="0.3">
      <c r="A340" s="514">
        <v>3</v>
      </c>
      <c r="B340" s="225" t="s">
        <v>506</v>
      </c>
      <c r="C340" s="167" t="s">
        <v>448</v>
      </c>
      <c r="D340" s="226">
        <v>16.649999999999999</v>
      </c>
      <c r="E340" s="227" t="s">
        <v>377</v>
      </c>
      <c r="F340" s="166" t="s">
        <v>35</v>
      </c>
      <c r="G340" s="166">
        <v>600</v>
      </c>
      <c r="H340" s="166"/>
      <c r="I340" s="166" t="s">
        <v>370</v>
      </c>
      <c r="J340" s="515"/>
    </row>
    <row r="341" spans="1:18" x14ac:dyDescent="0.3">
      <c r="A341" s="514">
        <v>4</v>
      </c>
      <c r="B341" s="225" t="s">
        <v>506</v>
      </c>
      <c r="C341" s="167" t="s">
        <v>448</v>
      </c>
      <c r="D341" s="226">
        <v>16.88</v>
      </c>
      <c r="E341" s="227" t="s">
        <v>377</v>
      </c>
      <c r="F341" s="166" t="s">
        <v>35</v>
      </c>
      <c r="G341" s="166">
        <v>600</v>
      </c>
      <c r="H341" s="166"/>
      <c r="I341" s="166" t="s">
        <v>370</v>
      </c>
      <c r="J341" s="515"/>
    </row>
    <row r="342" spans="1:18" x14ac:dyDescent="0.3">
      <c r="A342" s="514">
        <v>5</v>
      </c>
      <c r="B342" s="225" t="s">
        <v>506</v>
      </c>
      <c r="C342" s="167" t="s">
        <v>448</v>
      </c>
      <c r="D342" s="226">
        <v>18.350000000000001</v>
      </c>
      <c r="E342" s="227" t="s">
        <v>377</v>
      </c>
      <c r="F342" s="166" t="s">
        <v>35</v>
      </c>
      <c r="G342" s="166">
        <v>600</v>
      </c>
      <c r="H342" s="166"/>
      <c r="I342" s="166" t="s">
        <v>370</v>
      </c>
      <c r="J342" s="515"/>
      <c r="N342" s="537"/>
      <c r="O342" s="538" t="s">
        <v>722</v>
      </c>
      <c r="P342" s="538" t="s">
        <v>723</v>
      </c>
      <c r="Q342" s="538" t="s">
        <v>724</v>
      </c>
      <c r="R342" s="538"/>
    </row>
    <row r="343" spans="1:18" x14ac:dyDescent="0.3">
      <c r="A343" s="514">
        <v>6</v>
      </c>
      <c r="B343" s="225" t="s">
        <v>506</v>
      </c>
      <c r="C343" s="167" t="s">
        <v>448</v>
      </c>
      <c r="D343" s="226">
        <v>18.649999999999999</v>
      </c>
      <c r="E343" s="227" t="s">
        <v>377</v>
      </c>
      <c r="F343" s="166" t="s">
        <v>43</v>
      </c>
      <c r="G343" s="166">
        <v>600</v>
      </c>
      <c r="H343" s="166"/>
      <c r="I343" s="166" t="s">
        <v>370</v>
      </c>
      <c r="J343" s="515"/>
      <c r="N343" s="537">
        <v>600</v>
      </c>
      <c r="O343" s="537">
        <f>COUNTIFS(G338:G354,G338,I338:I354,I351)</f>
        <v>1</v>
      </c>
      <c r="P343" s="537">
        <f>COUNTIFS(G338:G354,G338,I338:I354,I338)</f>
        <v>15</v>
      </c>
      <c r="Q343" s="537">
        <f>COUNTIFS(G338:G354,G338,I338:I354,I354)</f>
        <v>1</v>
      </c>
      <c r="R343" s="537">
        <f>SUM(O343:Q343)</f>
        <v>17</v>
      </c>
    </row>
    <row r="344" spans="1:18" x14ac:dyDescent="0.3">
      <c r="A344" s="514">
        <v>7</v>
      </c>
      <c r="B344" s="225" t="s">
        <v>506</v>
      </c>
      <c r="C344" s="167" t="s">
        <v>448</v>
      </c>
      <c r="D344" s="226">
        <v>20.5</v>
      </c>
      <c r="E344" s="227" t="s">
        <v>377</v>
      </c>
      <c r="F344" s="166" t="s">
        <v>19</v>
      </c>
      <c r="G344" s="166">
        <v>600</v>
      </c>
      <c r="H344" s="166"/>
      <c r="I344" s="166" t="s">
        <v>370</v>
      </c>
      <c r="J344" s="515"/>
    </row>
    <row r="345" spans="1:18" x14ac:dyDescent="0.3">
      <c r="A345" s="514">
        <v>8</v>
      </c>
      <c r="B345" s="225" t="s">
        <v>506</v>
      </c>
      <c r="C345" s="167" t="s">
        <v>448</v>
      </c>
      <c r="D345" s="226">
        <v>29.3</v>
      </c>
      <c r="E345" s="227" t="s">
        <v>377</v>
      </c>
      <c r="F345" s="166" t="s">
        <v>20</v>
      </c>
      <c r="G345" s="166">
        <v>600</v>
      </c>
      <c r="H345" s="166"/>
      <c r="I345" s="166" t="s">
        <v>370</v>
      </c>
      <c r="J345" s="515"/>
    </row>
    <row r="346" spans="1:18" x14ac:dyDescent="0.3">
      <c r="A346" s="514">
        <v>9</v>
      </c>
      <c r="B346" s="225" t="s">
        <v>506</v>
      </c>
      <c r="C346" s="167" t="s">
        <v>448</v>
      </c>
      <c r="D346" s="226">
        <v>31.3</v>
      </c>
      <c r="E346" s="227" t="s">
        <v>377</v>
      </c>
      <c r="F346" s="166" t="s">
        <v>20</v>
      </c>
      <c r="G346" s="166">
        <v>600</v>
      </c>
      <c r="H346" s="166"/>
      <c r="I346" s="166" t="s">
        <v>370</v>
      </c>
      <c r="J346" s="515"/>
    </row>
    <row r="347" spans="1:18" x14ac:dyDescent="0.3">
      <c r="A347" s="514">
        <v>10</v>
      </c>
      <c r="B347" s="225" t="s">
        <v>506</v>
      </c>
      <c r="C347" s="167" t="s">
        <v>448</v>
      </c>
      <c r="D347" s="226">
        <v>31.65</v>
      </c>
      <c r="E347" s="227" t="s">
        <v>377</v>
      </c>
      <c r="F347" s="166" t="s">
        <v>19</v>
      </c>
      <c r="G347" s="166">
        <v>600</v>
      </c>
      <c r="H347" s="166"/>
      <c r="I347" s="166" t="s">
        <v>370</v>
      </c>
      <c r="J347" s="515"/>
    </row>
    <row r="348" spans="1:18" x14ac:dyDescent="0.3">
      <c r="A348" s="514">
        <v>11</v>
      </c>
      <c r="B348" s="225" t="s">
        <v>506</v>
      </c>
      <c r="C348" s="167" t="s">
        <v>448</v>
      </c>
      <c r="D348" s="226">
        <v>32.6</v>
      </c>
      <c r="E348" s="227" t="s">
        <v>377</v>
      </c>
      <c r="F348" s="166" t="s">
        <v>19</v>
      </c>
      <c r="G348" s="166">
        <v>600</v>
      </c>
      <c r="H348" s="166"/>
      <c r="I348" s="166" t="s">
        <v>370</v>
      </c>
      <c r="J348" s="515"/>
    </row>
    <row r="349" spans="1:18" x14ac:dyDescent="0.3">
      <c r="A349" s="514">
        <v>12</v>
      </c>
      <c r="B349" s="225" t="s">
        <v>506</v>
      </c>
      <c r="C349" s="167" t="s">
        <v>448</v>
      </c>
      <c r="D349" s="226">
        <v>34.85</v>
      </c>
      <c r="E349" s="227" t="s">
        <v>377</v>
      </c>
      <c r="F349" s="166" t="s">
        <v>19</v>
      </c>
      <c r="G349" s="166">
        <v>600</v>
      </c>
      <c r="H349" s="166"/>
      <c r="I349" s="166" t="s">
        <v>370</v>
      </c>
      <c r="J349" s="515"/>
    </row>
    <row r="350" spans="1:18" x14ac:dyDescent="0.3">
      <c r="A350" s="514">
        <v>13</v>
      </c>
      <c r="B350" s="225" t="s">
        <v>506</v>
      </c>
      <c r="C350" s="167" t="s">
        <v>448</v>
      </c>
      <c r="D350" s="226">
        <v>35.1</v>
      </c>
      <c r="E350" s="227" t="s">
        <v>377</v>
      </c>
      <c r="F350" s="166" t="s">
        <v>19</v>
      </c>
      <c r="G350" s="166">
        <v>600</v>
      </c>
      <c r="H350" s="166"/>
      <c r="I350" s="166" t="s">
        <v>370</v>
      </c>
      <c r="J350" s="515"/>
    </row>
    <row r="351" spans="1:18" x14ac:dyDescent="0.3">
      <c r="A351" s="514">
        <v>14</v>
      </c>
      <c r="B351" s="225" t="s">
        <v>525</v>
      </c>
      <c r="C351" s="167" t="s">
        <v>448</v>
      </c>
      <c r="D351" s="226">
        <v>38.799999999999997</v>
      </c>
      <c r="E351" s="227" t="s">
        <v>375</v>
      </c>
      <c r="F351" s="166" t="s">
        <v>20</v>
      </c>
      <c r="G351" s="166">
        <v>600</v>
      </c>
      <c r="H351" s="166"/>
      <c r="I351" s="166" t="s">
        <v>371</v>
      </c>
      <c r="J351" s="515"/>
    </row>
    <row r="352" spans="1:18" x14ac:dyDescent="0.3">
      <c r="A352" s="514">
        <v>15</v>
      </c>
      <c r="B352" s="225" t="s">
        <v>506</v>
      </c>
      <c r="C352" s="167" t="s">
        <v>448</v>
      </c>
      <c r="D352" s="226">
        <v>39.49</v>
      </c>
      <c r="E352" s="227" t="s">
        <v>377</v>
      </c>
      <c r="F352" s="166" t="s">
        <v>43</v>
      </c>
      <c r="G352" s="166">
        <v>600</v>
      </c>
      <c r="H352" s="166"/>
      <c r="I352" s="166" t="s">
        <v>370</v>
      </c>
      <c r="J352" s="515"/>
    </row>
    <row r="353" spans="1:18" x14ac:dyDescent="0.3">
      <c r="A353" s="514">
        <v>16</v>
      </c>
      <c r="B353" s="225" t="s">
        <v>506</v>
      </c>
      <c r="C353" s="167" t="s">
        <v>448</v>
      </c>
      <c r="D353" s="226">
        <v>42.9</v>
      </c>
      <c r="E353" s="227" t="s">
        <v>377</v>
      </c>
      <c r="F353" s="166" t="s">
        <v>20</v>
      </c>
      <c r="G353" s="166">
        <v>600</v>
      </c>
      <c r="H353" s="166"/>
      <c r="I353" s="166" t="s">
        <v>370</v>
      </c>
      <c r="J353" s="515"/>
    </row>
    <row r="354" spans="1:18" x14ac:dyDescent="0.3">
      <c r="A354" s="514">
        <v>17</v>
      </c>
      <c r="B354" s="225" t="s">
        <v>506</v>
      </c>
      <c r="C354" s="167" t="s">
        <v>448</v>
      </c>
      <c r="D354" s="226">
        <v>46.05</v>
      </c>
      <c r="E354" s="227" t="s">
        <v>377</v>
      </c>
      <c r="F354" s="166" t="s">
        <v>20</v>
      </c>
      <c r="G354" s="166">
        <v>600</v>
      </c>
      <c r="H354" s="166"/>
      <c r="I354" s="166" t="s">
        <v>379</v>
      </c>
      <c r="J354" s="515"/>
    </row>
    <row r="355" spans="1:18" x14ac:dyDescent="0.3">
      <c r="F355" s="519" t="s">
        <v>680</v>
      </c>
      <c r="G355" s="519">
        <v>17</v>
      </c>
    </row>
    <row r="356" spans="1:18" ht="15.75" thickBot="1" x14ac:dyDescent="0.35"/>
    <row r="357" spans="1:18" ht="29.45" thickBot="1" x14ac:dyDescent="0.35">
      <c r="A357" s="520" t="s">
        <v>385</v>
      </c>
      <c r="B357" s="521" t="s">
        <v>386</v>
      </c>
      <c r="C357" s="522" t="s">
        <v>386</v>
      </c>
      <c r="D357" s="522" t="s">
        <v>363</v>
      </c>
      <c r="E357" s="522" t="s">
        <v>338</v>
      </c>
      <c r="F357" s="522" t="s">
        <v>18</v>
      </c>
      <c r="G357" s="522" t="s">
        <v>534</v>
      </c>
      <c r="H357" s="522" t="s">
        <v>492</v>
      </c>
      <c r="I357" s="522" t="s">
        <v>387</v>
      </c>
      <c r="J357" s="523" t="s">
        <v>24</v>
      </c>
    </row>
    <row r="358" spans="1:18" x14ac:dyDescent="0.3">
      <c r="A358" s="530">
        <v>1</v>
      </c>
      <c r="B358" s="531" t="s">
        <v>499</v>
      </c>
      <c r="C358" s="532" t="s">
        <v>448</v>
      </c>
      <c r="D358" s="533">
        <v>0.25</v>
      </c>
      <c r="E358" s="306" t="s">
        <v>359</v>
      </c>
      <c r="F358" s="306" t="s">
        <v>19</v>
      </c>
      <c r="G358" s="306">
        <v>1200</v>
      </c>
      <c r="H358" s="306"/>
      <c r="I358" s="306" t="s">
        <v>370</v>
      </c>
      <c r="J358" s="534"/>
    </row>
    <row r="359" spans="1:18" x14ac:dyDescent="0.3">
      <c r="A359" s="514">
        <v>2</v>
      </c>
      <c r="B359" s="225" t="s">
        <v>499</v>
      </c>
      <c r="C359" s="167" t="s">
        <v>448</v>
      </c>
      <c r="D359" s="336">
        <v>0.5</v>
      </c>
      <c r="E359" s="166" t="s">
        <v>359</v>
      </c>
      <c r="F359" s="166" t="s">
        <v>20</v>
      </c>
      <c r="G359" s="306">
        <v>1200</v>
      </c>
      <c r="H359" s="306"/>
      <c r="I359" s="166" t="s">
        <v>370</v>
      </c>
      <c r="J359" s="515"/>
    </row>
    <row r="360" spans="1:18" x14ac:dyDescent="0.3">
      <c r="A360" s="530">
        <v>3</v>
      </c>
      <c r="B360" s="225" t="s">
        <v>499</v>
      </c>
      <c r="C360" s="167" t="s">
        <v>448</v>
      </c>
      <c r="D360" s="226">
        <v>0.6</v>
      </c>
      <c r="E360" s="227" t="s">
        <v>359</v>
      </c>
      <c r="F360" s="166" t="s">
        <v>19</v>
      </c>
      <c r="G360" s="306">
        <v>1200</v>
      </c>
      <c r="H360" s="306"/>
      <c r="I360" s="166" t="s">
        <v>370</v>
      </c>
      <c r="J360" s="515"/>
    </row>
    <row r="361" spans="1:18" x14ac:dyDescent="0.3">
      <c r="A361" s="514">
        <v>4</v>
      </c>
      <c r="B361" s="225" t="s">
        <v>499</v>
      </c>
      <c r="C361" s="167" t="s">
        <v>448</v>
      </c>
      <c r="D361" s="226">
        <v>2.7</v>
      </c>
      <c r="E361" s="227" t="s">
        <v>359</v>
      </c>
      <c r="F361" s="166" t="s">
        <v>19</v>
      </c>
      <c r="G361" s="306">
        <v>1200</v>
      </c>
      <c r="H361" s="306"/>
      <c r="I361" s="166" t="s">
        <v>370</v>
      </c>
      <c r="J361" s="515"/>
    </row>
    <row r="362" spans="1:18" x14ac:dyDescent="0.3">
      <c r="A362" s="530">
        <v>5</v>
      </c>
      <c r="B362" s="225" t="s">
        <v>499</v>
      </c>
      <c r="C362" s="167" t="s">
        <v>448</v>
      </c>
      <c r="D362" s="226">
        <v>6.85</v>
      </c>
      <c r="E362" s="227" t="s">
        <v>359</v>
      </c>
      <c r="F362" s="166" t="s">
        <v>20</v>
      </c>
      <c r="G362" s="306">
        <v>1200</v>
      </c>
      <c r="H362" s="306"/>
      <c r="I362" s="166" t="s">
        <v>370</v>
      </c>
      <c r="J362" s="515"/>
      <c r="N362" s="537"/>
      <c r="O362" s="538" t="s">
        <v>722</v>
      </c>
      <c r="P362" s="538" t="s">
        <v>723</v>
      </c>
      <c r="Q362" s="538" t="s">
        <v>724</v>
      </c>
      <c r="R362" s="538"/>
    </row>
    <row r="363" spans="1:18" x14ac:dyDescent="0.3">
      <c r="A363" s="514">
        <v>6</v>
      </c>
      <c r="B363" s="225" t="s">
        <v>499</v>
      </c>
      <c r="C363" s="167" t="s">
        <v>448</v>
      </c>
      <c r="D363" s="226">
        <v>20.350000000000001</v>
      </c>
      <c r="E363" s="227" t="s">
        <v>359</v>
      </c>
      <c r="F363" s="166" t="s">
        <v>19</v>
      </c>
      <c r="G363" s="306">
        <v>1200</v>
      </c>
      <c r="H363" s="306"/>
      <c r="I363" s="166" t="s">
        <v>370</v>
      </c>
      <c r="J363" s="515"/>
      <c r="N363" s="537">
        <v>1200</v>
      </c>
      <c r="O363" s="537">
        <f>COUNTIFS(G358:G371,G358,I358:I371,O362)</f>
        <v>0</v>
      </c>
      <c r="P363" s="537">
        <f>COUNTIFS(G358:G371,G358,I358:I371,I358)</f>
        <v>13</v>
      </c>
      <c r="Q363" s="537">
        <f>COUNTIFS(G358:G371,G358,I358:I371,I367)</f>
        <v>1</v>
      </c>
      <c r="R363" s="537">
        <f>SUM(O363:Q363)</f>
        <v>14</v>
      </c>
    </row>
    <row r="364" spans="1:18" x14ac:dyDescent="0.3">
      <c r="A364" s="530">
        <v>7</v>
      </c>
      <c r="B364" s="225" t="s">
        <v>499</v>
      </c>
      <c r="C364" s="167" t="s">
        <v>448</v>
      </c>
      <c r="D364" s="226">
        <v>29.45</v>
      </c>
      <c r="E364" s="227" t="s">
        <v>359</v>
      </c>
      <c r="F364" s="166" t="s">
        <v>20</v>
      </c>
      <c r="G364" s="306">
        <v>1200</v>
      </c>
      <c r="H364" s="306"/>
      <c r="I364" s="166" t="s">
        <v>370</v>
      </c>
      <c r="J364" s="515"/>
    </row>
    <row r="365" spans="1:18" x14ac:dyDescent="0.3">
      <c r="A365" s="514">
        <v>8</v>
      </c>
      <c r="B365" s="225" t="s">
        <v>499</v>
      </c>
      <c r="C365" s="167" t="s">
        <v>448</v>
      </c>
      <c r="D365" s="226">
        <v>31.4</v>
      </c>
      <c r="E365" s="227" t="s">
        <v>359</v>
      </c>
      <c r="F365" s="166" t="s">
        <v>20</v>
      </c>
      <c r="G365" s="306">
        <v>1200</v>
      </c>
      <c r="H365" s="306"/>
      <c r="I365" s="166" t="s">
        <v>370</v>
      </c>
      <c r="J365" s="515"/>
    </row>
    <row r="366" spans="1:18" x14ac:dyDescent="0.3">
      <c r="A366" s="530">
        <v>9</v>
      </c>
      <c r="B366" s="225" t="s">
        <v>499</v>
      </c>
      <c r="C366" s="167" t="s">
        <v>448</v>
      </c>
      <c r="D366" s="226">
        <v>32.5</v>
      </c>
      <c r="E366" s="227" t="s">
        <v>359</v>
      </c>
      <c r="F366" s="166" t="s">
        <v>19</v>
      </c>
      <c r="G366" s="306">
        <v>1200</v>
      </c>
      <c r="H366" s="306"/>
      <c r="I366" s="166" t="s">
        <v>370</v>
      </c>
      <c r="J366" s="515"/>
    </row>
    <row r="367" spans="1:18" x14ac:dyDescent="0.3">
      <c r="A367" s="514">
        <v>10</v>
      </c>
      <c r="B367" s="225" t="s">
        <v>499</v>
      </c>
      <c r="C367" s="167" t="s">
        <v>448</v>
      </c>
      <c r="D367" s="226">
        <v>32.799999999999997</v>
      </c>
      <c r="E367" s="227" t="s">
        <v>359</v>
      </c>
      <c r="F367" s="166" t="s">
        <v>20</v>
      </c>
      <c r="G367" s="306">
        <v>1200</v>
      </c>
      <c r="H367" s="306"/>
      <c r="I367" s="166" t="s">
        <v>379</v>
      </c>
      <c r="J367" s="515"/>
    </row>
    <row r="368" spans="1:18" x14ac:dyDescent="0.3">
      <c r="A368" s="530">
        <v>11</v>
      </c>
      <c r="B368" s="225" t="s">
        <v>499</v>
      </c>
      <c r="C368" s="167" t="s">
        <v>448</v>
      </c>
      <c r="D368" s="226">
        <v>34.75</v>
      </c>
      <c r="E368" s="227" t="s">
        <v>359</v>
      </c>
      <c r="F368" s="166" t="s">
        <v>19</v>
      </c>
      <c r="G368" s="306">
        <v>1200</v>
      </c>
      <c r="H368" s="306"/>
      <c r="I368" s="166" t="s">
        <v>370</v>
      </c>
      <c r="J368" s="515"/>
    </row>
    <row r="369" spans="1:18" x14ac:dyDescent="0.3">
      <c r="A369" s="514">
        <v>12</v>
      </c>
      <c r="B369" s="225" t="s">
        <v>499</v>
      </c>
      <c r="C369" s="167" t="s">
        <v>448</v>
      </c>
      <c r="D369" s="226">
        <v>43.75</v>
      </c>
      <c r="E369" s="227" t="s">
        <v>359</v>
      </c>
      <c r="F369" s="166" t="s">
        <v>20</v>
      </c>
      <c r="G369" s="306">
        <v>1200</v>
      </c>
      <c r="H369" s="306"/>
      <c r="I369" s="166" t="s">
        <v>370</v>
      </c>
      <c r="J369" s="515"/>
    </row>
    <row r="370" spans="1:18" x14ac:dyDescent="0.3">
      <c r="A370" s="530">
        <v>13</v>
      </c>
      <c r="B370" s="225" t="s">
        <v>499</v>
      </c>
      <c r="C370" s="167" t="s">
        <v>448</v>
      </c>
      <c r="D370" s="226">
        <v>46.67</v>
      </c>
      <c r="E370" s="227" t="s">
        <v>359</v>
      </c>
      <c r="F370" s="166" t="s">
        <v>19</v>
      </c>
      <c r="G370" s="306">
        <v>1200</v>
      </c>
      <c r="H370" s="306"/>
      <c r="I370" s="166" t="s">
        <v>370</v>
      </c>
      <c r="J370" s="515"/>
    </row>
    <row r="371" spans="1:18" x14ac:dyDescent="0.3">
      <c r="A371" s="514">
        <v>14</v>
      </c>
      <c r="B371" s="225" t="s">
        <v>499</v>
      </c>
      <c r="C371" s="167" t="s">
        <v>448</v>
      </c>
      <c r="D371" s="226">
        <v>47.05</v>
      </c>
      <c r="E371" s="227" t="s">
        <v>359</v>
      </c>
      <c r="F371" s="166" t="s">
        <v>20</v>
      </c>
      <c r="G371" s="306">
        <v>1200</v>
      </c>
      <c r="H371" s="306"/>
      <c r="I371" s="166" t="s">
        <v>370</v>
      </c>
      <c r="J371" s="515"/>
    </row>
    <row r="372" spans="1:18" x14ac:dyDescent="0.3">
      <c r="F372" s="519" t="s">
        <v>691</v>
      </c>
      <c r="G372" s="519">
        <v>14</v>
      </c>
    </row>
    <row r="374" spans="1:18" ht="15.75" thickBot="1" x14ac:dyDescent="0.35"/>
    <row r="375" spans="1:18" ht="29.45" thickBot="1" x14ac:dyDescent="0.35">
      <c r="A375" s="520" t="s">
        <v>385</v>
      </c>
      <c r="B375" s="521" t="s">
        <v>386</v>
      </c>
      <c r="C375" s="522" t="s">
        <v>386</v>
      </c>
      <c r="D375" s="522" t="s">
        <v>363</v>
      </c>
      <c r="E375" s="522" t="s">
        <v>338</v>
      </c>
      <c r="F375" s="522" t="s">
        <v>18</v>
      </c>
      <c r="G375" s="522" t="s">
        <v>534</v>
      </c>
      <c r="H375" s="522" t="s">
        <v>492</v>
      </c>
      <c r="I375" s="522" t="s">
        <v>387</v>
      </c>
      <c r="J375" s="523" t="s">
        <v>24</v>
      </c>
    </row>
    <row r="376" spans="1:18" x14ac:dyDescent="0.3">
      <c r="A376" s="514">
        <v>1</v>
      </c>
      <c r="B376" s="225" t="s">
        <v>498</v>
      </c>
      <c r="C376" s="167" t="s">
        <v>496</v>
      </c>
      <c r="D376" s="226">
        <v>0.65</v>
      </c>
      <c r="E376" s="227" t="s">
        <v>377</v>
      </c>
      <c r="F376" s="166" t="s">
        <v>20</v>
      </c>
      <c r="G376" s="166">
        <v>600</v>
      </c>
      <c r="H376" s="166"/>
      <c r="I376" s="166" t="s">
        <v>370</v>
      </c>
      <c r="J376" s="515" t="s">
        <v>376</v>
      </c>
    </row>
    <row r="377" spans="1:18" x14ac:dyDescent="0.3">
      <c r="A377" s="514">
        <v>2</v>
      </c>
      <c r="B377" s="225" t="s">
        <v>498</v>
      </c>
      <c r="C377" s="167" t="s">
        <v>496</v>
      </c>
      <c r="D377" s="226">
        <v>0.65</v>
      </c>
      <c r="E377" s="227" t="s">
        <v>377</v>
      </c>
      <c r="F377" s="166" t="s">
        <v>20</v>
      </c>
      <c r="G377" s="166">
        <v>600</v>
      </c>
      <c r="H377" s="166"/>
      <c r="I377" s="166" t="s">
        <v>370</v>
      </c>
      <c r="J377" s="515" t="s">
        <v>376</v>
      </c>
    </row>
    <row r="378" spans="1:18" x14ac:dyDescent="0.3">
      <c r="A378" s="514">
        <v>3</v>
      </c>
      <c r="B378" s="225" t="s">
        <v>498</v>
      </c>
      <c r="C378" s="167" t="s">
        <v>496</v>
      </c>
      <c r="D378" s="226">
        <v>0.7</v>
      </c>
      <c r="E378" s="227" t="s">
        <v>377</v>
      </c>
      <c r="F378" s="166" t="s">
        <v>19</v>
      </c>
      <c r="G378" s="166">
        <v>600</v>
      </c>
      <c r="H378" s="166"/>
      <c r="I378" s="166" t="s">
        <v>370</v>
      </c>
      <c r="J378" s="515" t="s">
        <v>376</v>
      </c>
    </row>
    <row r="379" spans="1:18" x14ac:dyDescent="0.3">
      <c r="A379" s="514">
        <v>4</v>
      </c>
      <c r="B379" s="225" t="s">
        <v>498</v>
      </c>
      <c r="C379" s="167" t="s">
        <v>496</v>
      </c>
      <c r="D379" s="226">
        <v>0.7</v>
      </c>
      <c r="E379" s="227" t="s">
        <v>377</v>
      </c>
      <c r="F379" s="166" t="s">
        <v>19</v>
      </c>
      <c r="G379" s="166">
        <v>600</v>
      </c>
      <c r="H379" s="166"/>
      <c r="I379" s="166" t="s">
        <v>370</v>
      </c>
      <c r="J379" s="515" t="s">
        <v>376</v>
      </c>
    </row>
    <row r="380" spans="1:18" x14ac:dyDescent="0.3">
      <c r="A380" s="514">
        <v>5</v>
      </c>
      <c r="B380" s="225" t="s">
        <v>498</v>
      </c>
      <c r="C380" s="167" t="s">
        <v>496</v>
      </c>
      <c r="D380" s="226">
        <v>15.5</v>
      </c>
      <c r="E380" s="227" t="s">
        <v>377</v>
      </c>
      <c r="F380" s="166" t="s">
        <v>35</v>
      </c>
      <c r="G380" s="166">
        <v>600</v>
      </c>
      <c r="H380" s="166"/>
      <c r="I380" s="166" t="s">
        <v>370</v>
      </c>
      <c r="J380" s="515"/>
    </row>
    <row r="381" spans="1:18" x14ac:dyDescent="0.3">
      <c r="A381" s="514">
        <v>6</v>
      </c>
      <c r="B381" s="225" t="s">
        <v>498</v>
      </c>
      <c r="C381" s="167" t="s">
        <v>496</v>
      </c>
      <c r="D381" s="226">
        <v>15.5</v>
      </c>
      <c r="E381" s="227" t="s">
        <v>377</v>
      </c>
      <c r="F381" s="166" t="s">
        <v>35</v>
      </c>
      <c r="G381" s="166">
        <v>600</v>
      </c>
      <c r="H381" s="166"/>
      <c r="I381" s="166" t="s">
        <v>370</v>
      </c>
      <c r="J381" s="515"/>
    </row>
    <row r="382" spans="1:18" x14ac:dyDescent="0.3">
      <c r="A382" s="514">
        <v>7</v>
      </c>
      <c r="B382" s="225" t="s">
        <v>498</v>
      </c>
      <c r="C382" s="167" t="s">
        <v>496</v>
      </c>
      <c r="D382" s="226">
        <v>19.8</v>
      </c>
      <c r="E382" s="227" t="s">
        <v>377</v>
      </c>
      <c r="F382" s="166" t="s">
        <v>19</v>
      </c>
      <c r="G382" s="166">
        <v>600</v>
      </c>
      <c r="H382" s="166"/>
      <c r="I382" s="166" t="s">
        <v>371</v>
      </c>
      <c r="J382" s="515" t="s">
        <v>376</v>
      </c>
    </row>
    <row r="383" spans="1:18" x14ac:dyDescent="0.3">
      <c r="A383" s="514">
        <v>8</v>
      </c>
      <c r="B383" s="225" t="s">
        <v>498</v>
      </c>
      <c r="C383" s="167" t="s">
        <v>496</v>
      </c>
      <c r="D383" s="226">
        <v>20.5</v>
      </c>
      <c r="E383" s="227" t="s">
        <v>377</v>
      </c>
      <c r="F383" s="166" t="s">
        <v>19</v>
      </c>
      <c r="G383" s="166">
        <v>600</v>
      </c>
      <c r="H383" s="166"/>
      <c r="I383" s="166" t="s">
        <v>370</v>
      </c>
      <c r="J383" s="515"/>
    </row>
    <row r="384" spans="1:18" x14ac:dyDescent="0.3">
      <c r="A384" s="514">
        <v>9</v>
      </c>
      <c r="B384" s="225" t="s">
        <v>498</v>
      </c>
      <c r="C384" s="167" t="s">
        <v>496</v>
      </c>
      <c r="D384" s="226">
        <v>29.3</v>
      </c>
      <c r="E384" s="227" t="s">
        <v>377</v>
      </c>
      <c r="F384" s="166" t="s">
        <v>20</v>
      </c>
      <c r="G384" s="166">
        <v>600</v>
      </c>
      <c r="H384" s="166"/>
      <c r="I384" s="166" t="s">
        <v>370</v>
      </c>
      <c r="J384" s="515" t="s">
        <v>376</v>
      </c>
      <c r="N384" s="537"/>
      <c r="O384" s="538" t="s">
        <v>722</v>
      </c>
      <c r="P384" s="538" t="s">
        <v>723</v>
      </c>
      <c r="Q384" s="538" t="s">
        <v>724</v>
      </c>
      <c r="R384" s="538"/>
    </row>
    <row r="385" spans="1:18" x14ac:dyDescent="0.3">
      <c r="A385" s="514">
        <v>10</v>
      </c>
      <c r="B385" s="225" t="s">
        <v>498</v>
      </c>
      <c r="C385" s="167" t="s">
        <v>496</v>
      </c>
      <c r="D385" s="226">
        <v>31.3</v>
      </c>
      <c r="E385" s="227" t="s">
        <v>377</v>
      </c>
      <c r="F385" s="166" t="s">
        <v>20</v>
      </c>
      <c r="G385" s="166">
        <v>600</v>
      </c>
      <c r="H385" s="166"/>
      <c r="I385" s="166" t="s">
        <v>370</v>
      </c>
      <c r="J385" s="515" t="s">
        <v>376</v>
      </c>
      <c r="N385" s="537">
        <v>600</v>
      </c>
      <c r="O385" s="537">
        <f>COUNTIFS(G376:G398,G376,I376:I398,I382)</f>
        <v>8</v>
      </c>
      <c r="P385" s="537">
        <f>COUNTIFS(G376:G398,G376,I376:I398,I398)</f>
        <v>15</v>
      </c>
      <c r="Q385" s="537">
        <f>COUNTIFS(G380:G393,G380,I380:I393,Q384)</f>
        <v>0</v>
      </c>
      <c r="R385" s="537">
        <f>SUM(O385:Q385)</f>
        <v>23</v>
      </c>
    </row>
    <row r="386" spans="1:18" x14ac:dyDescent="0.3">
      <c r="A386" s="514">
        <v>11</v>
      </c>
      <c r="B386" s="225" t="s">
        <v>498</v>
      </c>
      <c r="C386" s="167" t="s">
        <v>496</v>
      </c>
      <c r="D386" s="226">
        <v>31.65</v>
      </c>
      <c r="E386" s="227" t="s">
        <v>377</v>
      </c>
      <c r="F386" s="166" t="s">
        <v>19</v>
      </c>
      <c r="G386" s="166">
        <v>600</v>
      </c>
      <c r="H386" s="166"/>
      <c r="I386" s="166" t="s">
        <v>370</v>
      </c>
      <c r="J386" s="515" t="s">
        <v>376</v>
      </c>
    </row>
    <row r="387" spans="1:18" x14ac:dyDescent="0.3">
      <c r="A387" s="514">
        <v>12</v>
      </c>
      <c r="B387" s="225" t="s">
        <v>498</v>
      </c>
      <c r="C387" s="167" t="s">
        <v>496</v>
      </c>
      <c r="D387" s="226">
        <v>32.6</v>
      </c>
      <c r="E387" s="227" t="s">
        <v>377</v>
      </c>
      <c r="F387" s="166" t="s">
        <v>19</v>
      </c>
      <c r="G387" s="166">
        <v>600</v>
      </c>
      <c r="H387" s="166"/>
      <c r="I387" s="166" t="s">
        <v>370</v>
      </c>
      <c r="J387" s="515" t="s">
        <v>376</v>
      </c>
    </row>
    <row r="388" spans="1:18" x14ac:dyDescent="0.3">
      <c r="A388" s="514">
        <v>13</v>
      </c>
      <c r="B388" s="225" t="s">
        <v>498</v>
      </c>
      <c r="C388" s="167" t="s">
        <v>496</v>
      </c>
      <c r="D388" s="226">
        <v>34.85</v>
      </c>
      <c r="E388" s="227" t="s">
        <v>377</v>
      </c>
      <c r="F388" s="166" t="s">
        <v>19</v>
      </c>
      <c r="G388" s="166">
        <v>600</v>
      </c>
      <c r="H388" s="166"/>
      <c r="I388" s="166" t="s">
        <v>370</v>
      </c>
      <c r="J388" s="515" t="s">
        <v>376</v>
      </c>
    </row>
    <row r="389" spans="1:18" x14ac:dyDescent="0.3">
      <c r="A389" s="514">
        <v>14</v>
      </c>
      <c r="B389" s="225" t="s">
        <v>498</v>
      </c>
      <c r="C389" s="167" t="s">
        <v>496</v>
      </c>
      <c r="D389" s="226">
        <v>34.85</v>
      </c>
      <c r="E389" s="227" t="s">
        <v>377</v>
      </c>
      <c r="F389" s="166" t="s">
        <v>19</v>
      </c>
      <c r="G389" s="166">
        <v>600</v>
      </c>
      <c r="H389" s="166"/>
      <c r="I389" s="166" t="s">
        <v>370</v>
      </c>
      <c r="J389" s="515" t="s">
        <v>376</v>
      </c>
    </row>
    <row r="390" spans="1:18" x14ac:dyDescent="0.3">
      <c r="A390" s="514">
        <v>15</v>
      </c>
      <c r="B390" s="225" t="s">
        <v>498</v>
      </c>
      <c r="C390" s="167" t="s">
        <v>496</v>
      </c>
      <c r="D390" s="226">
        <v>35.1</v>
      </c>
      <c r="E390" s="227" t="s">
        <v>377</v>
      </c>
      <c r="F390" s="166" t="s">
        <v>19</v>
      </c>
      <c r="G390" s="166">
        <v>600</v>
      </c>
      <c r="H390" s="166"/>
      <c r="I390" s="166" t="s">
        <v>371</v>
      </c>
      <c r="J390" s="515" t="s">
        <v>376</v>
      </c>
    </row>
    <row r="391" spans="1:18" x14ac:dyDescent="0.3">
      <c r="A391" s="514">
        <v>16</v>
      </c>
      <c r="B391" s="225" t="s">
        <v>498</v>
      </c>
      <c r="C391" s="167" t="s">
        <v>496</v>
      </c>
      <c r="D391" s="226">
        <v>38.450000000000003</v>
      </c>
      <c r="E391" s="227" t="s">
        <v>377</v>
      </c>
      <c r="F391" s="166" t="s">
        <v>20</v>
      </c>
      <c r="G391" s="166">
        <v>600</v>
      </c>
      <c r="H391" s="166"/>
      <c r="I391" s="166" t="s">
        <v>371</v>
      </c>
      <c r="J391" s="515" t="s">
        <v>376</v>
      </c>
    </row>
    <row r="392" spans="1:18" x14ac:dyDescent="0.3">
      <c r="A392" s="514">
        <v>17</v>
      </c>
      <c r="B392" s="225" t="s">
        <v>498</v>
      </c>
      <c r="C392" s="167" t="s">
        <v>496</v>
      </c>
      <c r="D392" s="226">
        <v>40.69</v>
      </c>
      <c r="E392" s="227" t="s">
        <v>377</v>
      </c>
      <c r="F392" s="166" t="s">
        <v>19</v>
      </c>
      <c r="G392" s="166">
        <v>600</v>
      </c>
      <c r="H392" s="166"/>
      <c r="I392" s="166" t="s">
        <v>370</v>
      </c>
      <c r="J392" s="515" t="s">
        <v>376</v>
      </c>
    </row>
    <row r="393" spans="1:18" x14ac:dyDescent="0.3">
      <c r="A393" s="514">
        <v>18</v>
      </c>
      <c r="B393" s="225" t="s">
        <v>498</v>
      </c>
      <c r="C393" s="167" t="s">
        <v>496</v>
      </c>
      <c r="D393" s="226">
        <v>41.15</v>
      </c>
      <c r="E393" s="227" t="s">
        <v>377</v>
      </c>
      <c r="F393" s="166" t="s">
        <v>19</v>
      </c>
      <c r="G393" s="166">
        <v>600</v>
      </c>
      <c r="H393" s="166"/>
      <c r="I393" s="166" t="s">
        <v>371</v>
      </c>
      <c r="J393" s="515" t="s">
        <v>376</v>
      </c>
    </row>
    <row r="394" spans="1:18" x14ac:dyDescent="0.3">
      <c r="A394" s="514">
        <v>19</v>
      </c>
      <c r="B394" s="225" t="s">
        <v>498</v>
      </c>
      <c r="C394" s="167" t="s">
        <v>496</v>
      </c>
      <c r="D394" s="226">
        <v>42.9</v>
      </c>
      <c r="E394" s="227" t="s">
        <v>377</v>
      </c>
      <c r="F394" s="166" t="s">
        <v>20</v>
      </c>
      <c r="G394" s="166">
        <v>600</v>
      </c>
      <c r="H394" s="166"/>
      <c r="I394" s="166" t="s">
        <v>371</v>
      </c>
      <c r="J394" s="515" t="s">
        <v>376</v>
      </c>
    </row>
    <row r="395" spans="1:18" x14ac:dyDescent="0.3">
      <c r="A395" s="514">
        <v>20</v>
      </c>
      <c r="B395" s="225" t="s">
        <v>498</v>
      </c>
      <c r="C395" s="167" t="s">
        <v>496</v>
      </c>
      <c r="D395" s="226">
        <v>42.94</v>
      </c>
      <c r="E395" s="227" t="s">
        <v>377</v>
      </c>
      <c r="F395" s="166" t="s">
        <v>19</v>
      </c>
      <c r="G395" s="166">
        <v>600</v>
      </c>
      <c r="H395" s="166"/>
      <c r="I395" s="166" t="s">
        <v>371</v>
      </c>
      <c r="J395" s="515" t="s">
        <v>376</v>
      </c>
    </row>
    <row r="396" spans="1:18" x14ac:dyDescent="0.3">
      <c r="A396" s="514">
        <v>21</v>
      </c>
      <c r="B396" s="225" t="s">
        <v>498</v>
      </c>
      <c r="C396" s="167" t="s">
        <v>496</v>
      </c>
      <c r="D396" s="226">
        <v>43.97</v>
      </c>
      <c r="E396" s="227" t="s">
        <v>377</v>
      </c>
      <c r="F396" s="166" t="s">
        <v>19</v>
      </c>
      <c r="G396" s="166">
        <v>600</v>
      </c>
      <c r="H396" s="166"/>
      <c r="I396" s="166" t="s">
        <v>371</v>
      </c>
      <c r="J396" s="515" t="s">
        <v>376</v>
      </c>
    </row>
    <row r="397" spans="1:18" x14ac:dyDescent="0.3">
      <c r="A397" s="514">
        <v>22</v>
      </c>
      <c r="B397" s="225" t="s">
        <v>498</v>
      </c>
      <c r="C397" s="167" t="s">
        <v>496</v>
      </c>
      <c r="D397" s="226">
        <v>44</v>
      </c>
      <c r="E397" s="227" t="s">
        <v>377</v>
      </c>
      <c r="F397" s="166" t="s">
        <v>20</v>
      </c>
      <c r="G397" s="166">
        <v>600</v>
      </c>
      <c r="H397" s="166"/>
      <c r="I397" s="166" t="s">
        <v>371</v>
      </c>
      <c r="J397" s="515" t="s">
        <v>376</v>
      </c>
    </row>
    <row r="398" spans="1:18" x14ac:dyDescent="0.3">
      <c r="A398" s="514">
        <v>23</v>
      </c>
      <c r="B398" s="225" t="s">
        <v>498</v>
      </c>
      <c r="C398" s="167" t="s">
        <v>496</v>
      </c>
      <c r="D398" s="226">
        <v>46.05</v>
      </c>
      <c r="E398" s="227" t="s">
        <v>377</v>
      </c>
      <c r="F398" s="166" t="s">
        <v>20</v>
      </c>
      <c r="G398" s="166">
        <v>600</v>
      </c>
      <c r="H398" s="166"/>
      <c r="I398" s="166" t="s">
        <v>370</v>
      </c>
      <c r="J398" s="515" t="s">
        <v>376</v>
      </c>
    </row>
    <row r="399" spans="1:18" x14ac:dyDescent="0.3">
      <c r="F399" s="519" t="s">
        <v>680</v>
      </c>
      <c r="G399" s="519">
        <v>23</v>
      </c>
    </row>
    <row r="402" spans="1:18" ht="15.75" thickBot="1" x14ac:dyDescent="0.35"/>
    <row r="403" spans="1:18" ht="29.45" thickBot="1" x14ac:dyDescent="0.35">
      <c r="A403" s="520" t="s">
        <v>385</v>
      </c>
      <c r="B403" s="521" t="s">
        <v>386</v>
      </c>
      <c r="C403" s="522" t="s">
        <v>386</v>
      </c>
      <c r="D403" s="522" t="s">
        <v>363</v>
      </c>
      <c r="E403" s="522" t="s">
        <v>338</v>
      </c>
      <c r="F403" s="522" t="s">
        <v>18</v>
      </c>
      <c r="G403" s="522" t="s">
        <v>534</v>
      </c>
      <c r="H403" s="522" t="s">
        <v>492</v>
      </c>
      <c r="I403" s="522" t="s">
        <v>387</v>
      </c>
      <c r="J403" s="523" t="s">
        <v>24</v>
      </c>
    </row>
    <row r="404" spans="1:18" x14ac:dyDescent="0.3">
      <c r="A404" s="514">
        <v>1</v>
      </c>
      <c r="B404" s="225" t="s">
        <v>518</v>
      </c>
      <c r="C404" s="167" t="s">
        <v>500</v>
      </c>
      <c r="D404" s="226">
        <v>16.600000000000001</v>
      </c>
      <c r="E404" s="227" t="s">
        <v>358</v>
      </c>
      <c r="F404" s="166" t="s">
        <v>19</v>
      </c>
      <c r="G404" s="166" t="s">
        <v>558</v>
      </c>
      <c r="H404" s="166"/>
      <c r="I404" s="166" t="s">
        <v>370</v>
      </c>
      <c r="J404" s="515"/>
    </row>
    <row r="405" spans="1:18" x14ac:dyDescent="0.3">
      <c r="A405" s="514">
        <v>2</v>
      </c>
      <c r="B405" s="225" t="s">
        <v>518</v>
      </c>
      <c r="C405" s="167" t="s">
        <v>500</v>
      </c>
      <c r="D405" s="226">
        <v>16.8</v>
      </c>
      <c r="E405" s="227" t="s">
        <v>358</v>
      </c>
      <c r="F405" s="166" t="s">
        <v>20</v>
      </c>
      <c r="G405" s="166" t="s">
        <v>558</v>
      </c>
      <c r="H405" s="166"/>
      <c r="I405" s="166" t="s">
        <v>370</v>
      </c>
      <c r="J405" s="515"/>
      <c r="N405" s="537"/>
      <c r="O405" s="538" t="s">
        <v>722</v>
      </c>
      <c r="P405" s="538" t="s">
        <v>723</v>
      </c>
      <c r="Q405" s="538" t="s">
        <v>724</v>
      </c>
      <c r="R405" s="538"/>
    </row>
    <row r="406" spans="1:18" x14ac:dyDescent="0.3">
      <c r="A406" s="514">
        <v>3</v>
      </c>
      <c r="B406" s="225" t="s">
        <v>518</v>
      </c>
      <c r="C406" s="167" t="s">
        <v>500</v>
      </c>
      <c r="D406" s="226">
        <v>39.049999999999997</v>
      </c>
      <c r="E406" s="227" t="s">
        <v>358</v>
      </c>
      <c r="F406" s="166" t="s">
        <v>35</v>
      </c>
      <c r="G406" s="166" t="s">
        <v>558</v>
      </c>
      <c r="H406" s="166"/>
      <c r="I406" s="166" t="s">
        <v>370</v>
      </c>
      <c r="J406" s="515"/>
      <c r="N406" s="537">
        <v>600</v>
      </c>
      <c r="O406" s="537">
        <f>COUNTIFS(G404:G408,G404,I404:I408,O405)</f>
        <v>0</v>
      </c>
      <c r="P406" s="537">
        <f>COUNTIFS(G404:G408,G404,I404:I408,I404)</f>
        <v>4</v>
      </c>
      <c r="Q406" s="537">
        <f>COUNTIFS(G404:G408,G404,I404:I408,I408)</f>
        <v>1</v>
      </c>
      <c r="R406" s="537">
        <f>SUM(O406:Q406)</f>
        <v>5</v>
      </c>
    </row>
    <row r="407" spans="1:18" x14ac:dyDescent="0.3">
      <c r="A407" s="514">
        <v>4</v>
      </c>
      <c r="B407" s="225" t="s">
        <v>518</v>
      </c>
      <c r="C407" s="167" t="s">
        <v>500</v>
      </c>
      <c r="D407" s="226">
        <v>40.549999999999997</v>
      </c>
      <c r="E407" s="227" t="s">
        <v>358</v>
      </c>
      <c r="F407" s="166" t="s">
        <v>20</v>
      </c>
      <c r="G407" s="166" t="s">
        <v>558</v>
      </c>
      <c r="H407" s="166"/>
      <c r="I407" s="166" t="s">
        <v>370</v>
      </c>
      <c r="J407" s="515"/>
    </row>
    <row r="408" spans="1:18" x14ac:dyDescent="0.3">
      <c r="A408" s="514">
        <v>5</v>
      </c>
      <c r="B408" s="225" t="s">
        <v>518</v>
      </c>
      <c r="C408" s="167" t="s">
        <v>500</v>
      </c>
      <c r="D408" s="226">
        <v>42.69</v>
      </c>
      <c r="E408" s="227" t="s">
        <v>358</v>
      </c>
      <c r="F408" s="166" t="s">
        <v>19</v>
      </c>
      <c r="G408" s="166" t="s">
        <v>558</v>
      </c>
      <c r="H408" s="166"/>
      <c r="I408" s="166" t="s">
        <v>379</v>
      </c>
      <c r="J408" s="515"/>
    </row>
    <row r="409" spans="1:18" x14ac:dyDescent="0.3">
      <c r="H409" s="220"/>
    </row>
    <row r="410" spans="1:18" x14ac:dyDescent="0.3">
      <c r="H410" s="220"/>
    </row>
    <row r="411" spans="1:18" x14ac:dyDescent="0.3">
      <c r="E411" s="227" t="s">
        <v>104</v>
      </c>
      <c r="F411" s="217">
        <v>5</v>
      </c>
      <c r="G411" s="217">
        <f>0.6*0.8</f>
        <v>0.48</v>
      </c>
      <c r="H411" s="166">
        <f>F411*G411</f>
        <v>2.4</v>
      </c>
      <c r="I411" s="166" t="s">
        <v>692</v>
      </c>
    </row>
  </sheetData>
  <autoFilter ref="A1:M34" xr:uid="{E63AE272-01F6-4024-9DBE-161635E203F6}">
    <filterColumn colId="10" showButton="0"/>
  </autoFilter>
  <mergeCells count="5">
    <mergeCell ref="B328:D328"/>
    <mergeCell ref="K1:L1"/>
    <mergeCell ref="D234:E234"/>
    <mergeCell ref="B326:D326"/>
    <mergeCell ref="B327:D327"/>
  </mergeCells>
  <conditionalFormatting sqref="I1:I1048576">
    <cfRule type="containsText" dxfId="0" priority="1" operator="containsText" text="Faded">
      <formula>NOT(ISERROR(SEARCH("Faded",I1)))</formula>
    </cfRule>
  </conditionalFormatting>
  <pageMargins left="0.70866141732283472" right="0.70866141732283472" top="0.74803149606299213" bottom="0.74803149606299213" header="0.31496062992125984" footer="0.31496062992125984"/>
  <pageSetup paperSize="9" scale="46" fitToHeight="12" orientation="landscape"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7</vt:i4>
      </vt:variant>
    </vt:vector>
  </HeadingPairs>
  <TitlesOfParts>
    <vt:vector size="34" baseType="lpstr">
      <vt:lpstr>Raipur-Sigma</vt:lpstr>
      <vt:lpstr>BOQ</vt:lpstr>
      <vt:lpstr>Rate Summary</vt:lpstr>
      <vt:lpstr>BOQ (Summary)</vt:lpstr>
      <vt:lpstr>Schedule Complete Date</vt:lpstr>
      <vt:lpstr>Panel Rep</vt:lpstr>
      <vt:lpstr>Expansion Joint</vt:lpstr>
      <vt:lpstr>Earthen Shoulder</vt:lpstr>
      <vt:lpstr>Traffic Sign</vt:lpstr>
      <vt:lpstr>Service Road</vt:lpstr>
      <vt:lpstr>Hazard Marker</vt:lpstr>
      <vt:lpstr>Major Junction</vt:lpstr>
      <vt:lpstr>Minor Junction</vt:lpstr>
      <vt:lpstr>Median Opening</vt:lpstr>
      <vt:lpstr>Unauthorized Median Opening</vt:lpstr>
      <vt:lpstr>Curve Improvement</vt:lpstr>
      <vt:lpstr>Road Marking</vt:lpstr>
      <vt:lpstr>Road Studs</vt:lpstr>
      <vt:lpstr>Delineator</vt:lpstr>
      <vt:lpstr>KM, HM</vt:lpstr>
      <vt:lpstr>Boundary Stone</vt:lpstr>
      <vt:lpstr>Solar Blinker</vt:lpstr>
      <vt:lpstr>IM</vt:lpstr>
      <vt:lpstr>Transverse Bar</vt:lpstr>
      <vt:lpstr>MBCB</vt:lpstr>
      <vt:lpstr>MCW Kerb</vt:lpstr>
      <vt:lpstr>Exp. Joint repair</vt:lpstr>
      <vt:lpstr>BOQ!Print_Area</vt:lpstr>
      <vt:lpstr>'BOQ (Summary)'!Print_Area</vt:lpstr>
      <vt:lpstr>'Hazard Marker'!Print_Area</vt:lpstr>
      <vt:lpstr>'Raipur-Sigma'!Print_Area</vt:lpstr>
      <vt:lpstr>'Transverse Bar'!Print_Area</vt:lpstr>
      <vt:lpstr>BOQ!Print_Titles</vt:lpstr>
      <vt:lpstr>'BOQ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Manish Verma , Engineer(QS)</dc:creator>
  <cp:lastModifiedBy>Sanjeev Kumar Sharma</cp:lastModifiedBy>
  <cp:lastPrinted>2026-01-12T11:25:46Z</cp:lastPrinted>
  <dcterms:created xsi:type="dcterms:W3CDTF">2015-06-05T18:17:20Z</dcterms:created>
  <dcterms:modified xsi:type="dcterms:W3CDTF">2026-01-12T11:25:52Z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